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ocuments\ZOJAILIN\REPORTE PORTAL 2023\"/>
    </mc:Choice>
  </mc:AlternateContent>
  <bookViews>
    <workbookView xWindow="0" yWindow="0" windowWidth="11190" windowHeight="2745" tabRatio="807"/>
  </bookViews>
  <sheets>
    <sheet name="FINANCIERA" sheetId="22" r:id="rId1"/>
    <sheet name="EJECUCION" sheetId="23" r:id="rId2"/>
  </sheets>
  <definedNames>
    <definedName name="_xlnm.Print_Titles" localSheetId="1">EJECUCION!$10:$10</definedName>
    <definedName name="_xlnm.Print_Titles" localSheetId="0">FINANCIERA!$12:$12</definedName>
  </definedNames>
  <calcPr calcId="162913"/>
</workbook>
</file>

<file path=xl/calcChain.xml><?xml version="1.0" encoding="utf-8"?>
<calcChain xmlns="http://schemas.openxmlformats.org/spreadsheetml/2006/main">
  <c r="C20" i="22" l="1"/>
  <c r="C78" i="22" s="1"/>
  <c r="C14" i="22"/>
  <c r="B56" i="22"/>
  <c r="B30" i="22"/>
  <c r="B20" i="22"/>
  <c r="B40" i="22" l="1"/>
  <c r="C89" i="22"/>
  <c r="B14" i="22"/>
  <c r="B78" i="22" s="1"/>
  <c r="B89" i="22" s="1"/>
  <c r="J56" i="22" l="1"/>
  <c r="J20" i="22"/>
  <c r="J14" i="22"/>
  <c r="K21" i="22" l="1"/>
  <c r="K22" i="22"/>
  <c r="K23" i="22"/>
  <c r="K24" i="22"/>
  <c r="K25" i="22"/>
  <c r="K26" i="22"/>
  <c r="K27" i="22"/>
  <c r="K28" i="22"/>
  <c r="K29" i="22"/>
  <c r="K31" i="22"/>
  <c r="K32" i="22"/>
  <c r="K33" i="22"/>
  <c r="K34" i="22"/>
  <c r="K35" i="22"/>
  <c r="K36" i="22"/>
  <c r="K37" i="22"/>
  <c r="K38" i="22"/>
  <c r="K39" i="22"/>
  <c r="K49" i="22"/>
  <c r="K50" i="22"/>
  <c r="K51" i="22"/>
  <c r="K52" i="22"/>
  <c r="K53" i="22"/>
  <c r="K54" i="22"/>
  <c r="K55" i="22"/>
  <c r="K57" i="22"/>
  <c r="K58" i="22"/>
  <c r="K59" i="22"/>
  <c r="K60" i="22"/>
  <c r="K61" i="22"/>
  <c r="K62" i="22"/>
  <c r="K63" i="22"/>
  <c r="K64" i="22"/>
  <c r="K65" i="22"/>
  <c r="K67" i="22"/>
  <c r="K68" i="22"/>
  <c r="K69" i="22"/>
  <c r="K70" i="22"/>
  <c r="K72" i="22"/>
  <c r="K73" i="22"/>
  <c r="K75" i="22"/>
  <c r="K76" i="22"/>
  <c r="K77" i="22"/>
  <c r="K16" i="22"/>
  <c r="K15" i="22"/>
  <c r="K17" i="22"/>
  <c r="K18" i="22"/>
  <c r="K19" i="22"/>
  <c r="E66" i="22"/>
  <c r="F66" i="22"/>
  <c r="G66" i="22"/>
  <c r="H66" i="22"/>
  <c r="I66" i="22"/>
  <c r="J66" i="22"/>
  <c r="E56" i="22"/>
  <c r="F56" i="22"/>
  <c r="G56" i="22"/>
  <c r="H56" i="22"/>
  <c r="I56" i="22"/>
  <c r="E30" i="22"/>
  <c r="F30" i="22"/>
  <c r="G30" i="22"/>
  <c r="H30" i="22"/>
  <c r="I30" i="22"/>
  <c r="J30" i="22"/>
  <c r="F20" i="22"/>
  <c r="G20" i="22"/>
  <c r="H20" i="22"/>
  <c r="I20" i="22"/>
  <c r="E20" i="22"/>
  <c r="I14" i="22"/>
  <c r="D11" i="23"/>
  <c r="E11" i="23"/>
  <c r="F11" i="23"/>
  <c r="C11" i="23"/>
  <c r="J78" i="22" l="1"/>
  <c r="J89" i="22" s="1"/>
  <c r="I78" i="22"/>
  <c r="I89" i="22" s="1"/>
  <c r="H14" i="22" l="1"/>
  <c r="H78" i="22" s="1"/>
  <c r="H89" i="22" s="1"/>
  <c r="G47" i="22" l="1"/>
  <c r="K47" i="22" s="1"/>
  <c r="G14" i="22"/>
  <c r="G46" i="22" l="1"/>
  <c r="K46" i="22" s="1"/>
  <c r="G45" i="22" l="1"/>
  <c r="K45" i="22" s="1"/>
  <c r="D88" i="22"/>
  <c r="E88" i="22"/>
  <c r="F88" i="22"/>
  <c r="K80" i="22"/>
  <c r="K81" i="22"/>
  <c r="K82" i="22"/>
  <c r="K83" i="22"/>
  <c r="K84" i="22"/>
  <c r="K85" i="22"/>
  <c r="K86" i="22"/>
  <c r="K87" i="22"/>
  <c r="D14" i="22"/>
  <c r="E74" i="22"/>
  <c r="F74" i="22"/>
  <c r="D74" i="22"/>
  <c r="E71" i="22"/>
  <c r="F71" i="22"/>
  <c r="D71" i="22"/>
  <c r="D66" i="22"/>
  <c r="K66" i="22" s="1"/>
  <c r="D56" i="22"/>
  <c r="K56" i="22" s="1"/>
  <c r="D48" i="22"/>
  <c r="E48" i="22"/>
  <c r="F48" i="22"/>
  <c r="D40" i="22"/>
  <c r="E40" i="22"/>
  <c r="F40" i="22"/>
  <c r="K74" i="22" l="1"/>
  <c r="K71" i="22"/>
  <c r="K48" i="22"/>
  <c r="G44" i="22"/>
  <c r="K44" i="22" s="1"/>
  <c r="K88" i="22"/>
  <c r="D30" i="22"/>
  <c r="K30" i="22" s="1"/>
  <c r="E14" i="22"/>
  <c r="F14" i="22"/>
  <c r="F78" i="22" s="1"/>
  <c r="F89" i="22" s="1"/>
  <c r="D20" i="22"/>
  <c r="K20" i="22" s="1"/>
  <c r="K14" i="22" l="1"/>
  <c r="G43" i="22"/>
  <c r="K43" i="22" s="1"/>
  <c r="D78" i="22"/>
  <c r="E78" i="22"/>
  <c r="E89" i="22" s="1"/>
  <c r="D89" i="22" l="1"/>
  <c r="G42" i="22"/>
  <c r="K42" i="22" s="1"/>
  <c r="G41" i="22" l="1"/>
  <c r="K41" i="22" s="1"/>
  <c r="G40" i="22" l="1"/>
  <c r="K40" i="22" s="1"/>
  <c r="G78" i="22" l="1"/>
  <c r="G89" i="22" l="1"/>
  <c r="K89" i="22" s="1"/>
  <c r="K78" i="22"/>
</calcChain>
</file>

<file path=xl/sharedStrings.xml><?xml version="1.0" encoding="utf-8"?>
<sst xmlns="http://schemas.openxmlformats.org/spreadsheetml/2006/main" count="289" uniqueCount="278">
  <si>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</si>
  <si>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</si>
  <si>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</si>
  <si>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</si>
  <si>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</si>
  <si>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</si>
  <si>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</si>
  <si>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</si>
  <si>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Av. Presidente Estrella Ureña Esq. San Vicente de Paúl. Teléfono: 809-592-1819 Fax: 809-596-7420</t>
  </si>
  <si>
    <t>www.comedoreseconomicos.gob.do</t>
  </si>
  <si>
    <t>CUENTA
 #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</si>
  <si>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</si>
  <si>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</si>
  <si>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</si>
  <si>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</si>
  <si>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</si>
  <si>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</si>
  <si>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</si>
  <si>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</si>
  <si>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</si>
  <si>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</si>
  <si>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</si>
  <si>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</si>
  <si>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</si>
  <si>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</si>
  <si>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</si>
  <si>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</si>
  <si>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</si>
  <si>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</si>
  <si>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</si>
  <si>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</si>
  <si>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</si>
  <si>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</si>
  <si>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</si>
  <si>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</si>
  <si>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</si>
  <si>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</si>
  <si>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</si>
  <si>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</si>
  <si>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</si>
  <si>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</si>
  <si>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</si>
  <si>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</si>
  <si>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</si>
  <si>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</si>
  <si>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</si>
  <si>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</si>
  <si>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</si>
  <si>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</si>
  <si>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</si>
  <si>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</si>
  <si>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</si>
  <si>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</si>
  <si>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</si>
  <si>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</si>
  <si>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</si>
  <si>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</si>
  <si>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</si>
  <si>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</si>
  <si>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</si>
  <si>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</si>
  <si>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</si>
  <si>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</si>
  <si>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</si>
  <si>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</si>
  <si>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</si>
  <si>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</si>
  <si>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</si>
  <si>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</si>
  <si>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</si>
  <si>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</si>
  <si>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</si>
  <si>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</si>
  <si>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</si>
  <si>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</si>
  <si>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</si>
  <si>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</si>
  <si>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</si>
  <si>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</si>
  <si>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</si>
  <si>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</si>
  <si>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</si>
  <si>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</si>
  <si>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</si>
  <si>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</si>
  <si>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</si>
  <si>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</si>
  <si>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</si>
  <si>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</si>
  <si>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</si>
  <si>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</si>
  <si>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</si>
  <si>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</si>
  <si>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</si>
  <si>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</si>
  <si>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</si>
  <si>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 de Presupuesto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</si>
  <si>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</si>
  <si>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</si>
  <si>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</si>
  <si>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</si>
  <si>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</si>
  <si>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</si>
  <si>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 xml:space="preserve"> PRESUPUESTO 
PREVENTIVO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</si>
  <si>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</si>
  <si>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</si>
  <si>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</si>
  <si>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</si>
  <si>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</si>
  <si>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</si>
  <si>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</si>
  <si>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</si>
  <si>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r>
      <rPr>
        <b/>
        <sz val="6"/>
        <rFont val="Arial"/>
        <family val="2"/>
      </rPr>
      <t>2.1.5.2</t>
    </r>
  </si>
  <si>
    <r>
      <rPr>
        <b/>
        <sz val="6"/>
        <rFont val="Arial"/>
        <family val="2"/>
      </rPr>
      <t>Contribuciones al seguro de pensiones</t>
    </r>
  </si>
  <si>
    <r>
      <rPr>
        <b/>
        <sz val="6"/>
        <rFont val="Arial"/>
        <family val="2"/>
      </rPr>
      <t>2.1.5.3</t>
    </r>
  </si>
  <si>
    <r>
      <rPr>
        <b/>
        <sz val="6"/>
        <rFont val="Arial"/>
        <family val="2"/>
      </rPr>
      <t>Contribuciones al seguro de riesgo laboral</t>
    </r>
  </si>
  <si>
    <r>
      <rPr>
        <b/>
        <sz val="6"/>
        <rFont val="Arial"/>
        <family val="2"/>
      </rPr>
      <t>2.2.1.2</t>
    </r>
  </si>
  <si>
    <r>
      <rPr>
        <b/>
        <sz val="6"/>
        <rFont val="Arial"/>
        <family val="2"/>
      </rPr>
      <t>Servicios telefónico de larga distancia</t>
    </r>
  </si>
  <si>
    <r>
      <rPr>
        <b/>
        <sz val="6"/>
        <rFont val="Arial"/>
        <family val="2"/>
      </rPr>
      <t>2.2.1.3</t>
    </r>
  </si>
  <si>
    <r>
      <rPr>
        <b/>
        <sz val="6"/>
        <rFont val="Arial"/>
        <family val="2"/>
      </rPr>
      <t>Teléfono local</t>
    </r>
  </si>
  <si>
    <r>
      <rPr>
        <b/>
        <sz val="6"/>
        <rFont val="Arial"/>
        <family val="2"/>
      </rPr>
      <t>2.2.1.5</t>
    </r>
  </si>
  <si>
    <r>
      <rPr>
        <b/>
        <sz val="6"/>
        <rFont val="Arial"/>
        <family val="2"/>
      </rPr>
      <t>Servicio de internet y televisión por cable</t>
    </r>
  </si>
  <si>
    <r>
      <rPr>
        <b/>
        <sz val="6"/>
        <rFont val="Arial"/>
        <family val="2"/>
      </rPr>
      <t>2.2.1.6</t>
    </r>
  </si>
  <si>
    <r>
      <rPr>
        <b/>
        <sz val="6"/>
        <rFont val="Arial"/>
        <family val="2"/>
      </rPr>
      <t>Electricidad</t>
    </r>
  </si>
  <si>
    <r>
      <rPr>
        <b/>
        <sz val="6"/>
        <rFont val="Arial"/>
        <family val="2"/>
      </rPr>
      <t>2.2.1.7</t>
    </r>
  </si>
  <si>
    <r>
      <rPr>
        <b/>
        <sz val="6"/>
        <rFont val="Arial"/>
        <family val="2"/>
      </rPr>
      <t>Agua</t>
    </r>
  </si>
  <si>
    <r>
      <rPr>
        <b/>
        <sz val="6"/>
        <rFont val="Arial"/>
        <family val="2"/>
      </rPr>
      <t>2.2.1.8</t>
    </r>
  </si>
  <si>
    <r>
      <rPr>
        <b/>
        <sz val="6"/>
        <rFont val="Arial"/>
        <family val="2"/>
      </rPr>
      <t>Recolección de residuos</t>
    </r>
  </si>
  <si>
    <r>
      <rPr>
        <b/>
        <sz val="6"/>
        <rFont val="Arial"/>
        <family val="2"/>
      </rPr>
      <t>2.2.2.1</t>
    </r>
  </si>
  <si>
    <r>
      <rPr>
        <b/>
        <sz val="6"/>
        <rFont val="Arial"/>
        <family val="2"/>
      </rPr>
      <t>Publicidad y propaganda</t>
    </r>
  </si>
  <si>
    <r>
      <rPr>
        <b/>
        <sz val="6"/>
        <rFont val="Arial"/>
        <family val="2"/>
      </rPr>
      <t>2.2.2.2</t>
    </r>
  </si>
  <si>
    <r>
      <rPr>
        <b/>
        <sz val="6"/>
        <rFont val="Arial"/>
        <family val="2"/>
      </rPr>
      <t>Impresión, encuadernación y rotulación</t>
    </r>
  </si>
  <si>
    <r>
      <rPr>
        <b/>
        <sz val="6"/>
        <rFont val="Arial"/>
        <family val="2"/>
      </rPr>
      <t>2.2.3.1</t>
    </r>
  </si>
  <si>
    <r>
      <rPr>
        <b/>
        <sz val="6"/>
        <rFont val="Arial"/>
        <family val="2"/>
      </rPr>
      <t>Viáticos dentro del país</t>
    </r>
  </si>
  <si>
    <r>
      <rPr>
        <b/>
        <sz val="6"/>
        <rFont val="Arial"/>
        <family val="2"/>
      </rPr>
      <t>2.2.4.1</t>
    </r>
  </si>
  <si>
    <r>
      <rPr>
        <b/>
        <sz val="6"/>
        <rFont val="Arial"/>
        <family val="2"/>
      </rPr>
      <t>Pasajes y gastos de transporte</t>
    </r>
  </si>
  <si>
    <r>
      <rPr>
        <b/>
        <sz val="6"/>
        <rFont val="Arial"/>
        <family val="2"/>
      </rPr>
      <t>2.2.4.2</t>
    </r>
  </si>
  <si>
    <r>
      <rPr>
        <b/>
        <sz val="6"/>
        <rFont val="Arial"/>
        <family val="2"/>
      </rPr>
      <t>Fletes</t>
    </r>
  </si>
  <si>
    <r>
      <rPr>
        <b/>
        <sz val="6"/>
        <rFont val="Arial"/>
        <family val="2"/>
      </rPr>
      <t>2.2.4.4</t>
    </r>
  </si>
  <si>
    <r>
      <rPr>
        <b/>
        <sz val="6"/>
        <rFont val="Arial"/>
        <family val="2"/>
      </rPr>
      <t>Peaje</t>
    </r>
  </si>
  <si>
    <r>
      <rPr>
        <b/>
        <sz val="6"/>
        <rFont val="Arial"/>
        <family val="2"/>
      </rPr>
      <t>2.2.5.1</t>
    </r>
  </si>
  <si>
    <r>
      <rPr>
        <b/>
        <sz val="6"/>
        <rFont val="Arial"/>
        <family val="2"/>
      </rPr>
      <t>Alquileres y rentas de edificaciones y locales</t>
    </r>
  </si>
  <si>
    <r>
      <rPr>
        <b/>
        <sz val="6"/>
        <rFont val="Arial"/>
        <family val="2"/>
      </rPr>
      <t>2.2.5.4</t>
    </r>
  </si>
  <si>
    <r>
      <rPr>
        <b/>
        <sz val="6"/>
        <rFont val="Arial"/>
        <family val="2"/>
      </rPr>
      <t>Alquileres de equipos de transporte, tracción y elevación</t>
    </r>
  </si>
  <si>
    <r>
      <rPr>
        <b/>
        <sz val="6"/>
        <rFont val="Arial"/>
        <family val="2"/>
      </rPr>
      <t>2.2.5.8</t>
    </r>
  </si>
  <si>
    <r>
      <rPr>
        <b/>
        <sz val="6"/>
        <rFont val="Arial"/>
        <family val="2"/>
      </rPr>
      <t>Otros alquileres</t>
    </r>
  </si>
  <si>
    <r>
      <rPr>
        <b/>
        <sz val="6"/>
        <rFont val="Arial"/>
        <family val="2"/>
      </rPr>
      <t>2.2.6.1</t>
    </r>
  </si>
  <si>
    <r>
      <rPr>
        <b/>
        <sz val="6"/>
        <rFont val="Arial"/>
        <family val="2"/>
      </rPr>
      <t>Seguro de bienes inmuebles</t>
    </r>
  </si>
  <si>
    <r>
      <rPr>
        <b/>
        <sz val="6"/>
        <rFont val="Arial"/>
        <family val="2"/>
      </rPr>
      <t>2.2.6.2</t>
    </r>
  </si>
  <si>
    <r>
      <rPr>
        <b/>
        <sz val="6"/>
        <rFont val="Arial"/>
        <family val="2"/>
      </rPr>
      <t>Seguro de bienes muebles</t>
    </r>
  </si>
  <si>
    <r>
      <rPr>
        <b/>
        <sz val="6"/>
        <rFont val="Arial"/>
        <family val="2"/>
      </rPr>
      <t>2.2.7.1</t>
    </r>
  </si>
  <si>
    <r>
      <rPr>
        <b/>
        <sz val="6"/>
        <rFont val="Arial"/>
        <family val="2"/>
      </rPr>
      <t>Contratación de mantenimiento y reparaciones menores</t>
    </r>
  </si>
  <si>
    <r>
      <rPr>
        <b/>
        <sz val="6"/>
        <rFont val="Arial"/>
        <family val="2"/>
      </rPr>
      <t>2.2.7.2</t>
    </r>
  </si>
  <si>
    <r>
      <rPr>
        <b/>
        <sz val="6"/>
        <rFont val="Arial"/>
        <family val="2"/>
      </rPr>
      <t>Mantenimiento y reparación  de maquinarias y equipos</t>
    </r>
  </si>
  <si>
    <r>
      <rPr>
        <b/>
        <sz val="6"/>
        <rFont val="Arial"/>
        <family val="2"/>
      </rPr>
      <t>2.2.8.2</t>
    </r>
  </si>
  <si>
    <r>
      <rPr>
        <b/>
        <sz val="6"/>
        <rFont val="Arial"/>
        <family val="2"/>
      </rPr>
      <t>Comisiones y gastos</t>
    </r>
  </si>
  <si>
    <r>
      <rPr>
        <b/>
        <sz val="6"/>
        <rFont val="Arial"/>
        <family val="2"/>
      </rPr>
      <t>2.2.8.5</t>
    </r>
  </si>
  <si>
    <r>
      <rPr>
        <b/>
        <sz val="6"/>
        <rFont val="Arial"/>
        <family val="2"/>
      </rPr>
      <t>Fumigación, lavandería, limpieza e higiene</t>
    </r>
  </si>
  <si>
    <r>
      <rPr>
        <b/>
        <sz val="6"/>
        <rFont val="Arial"/>
        <family val="2"/>
      </rPr>
      <t>2.2.8.6</t>
    </r>
  </si>
  <si>
    <r>
      <rPr>
        <b/>
        <sz val="6"/>
        <rFont val="Arial"/>
        <family val="2"/>
      </rPr>
      <t>Servicio de organización de eventos, festividades y actividades de entretenimiento</t>
    </r>
  </si>
  <si>
    <r>
      <rPr>
        <b/>
        <sz val="6"/>
        <rFont val="Arial"/>
        <family val="2"/>
      </rPr>
      <t>2.2.8.7</t>
    </r>
  </si>
  <si>
    <r>
      <rPr>
        <b/>
        <sz val="6"/>
        <rFont val="Arial"/>
        <family val="2"/>
      </rPr>
      <t>Servicios Técnicos y Profesionales</t>
    </r>
  </si>
  <si>
    <r>
      <rPr>
        <b/>
        <sz val="6"/>
        <rFont val="Arial"/>
        <family val="2"/>
      </rPr>
      <t>2.2.8.8</t>
    </r>
  </si>
  <si>
    <r>
      <rPr>
        <b/>
        <sz val="6"/>
        <rFont val="Arial"/>
        <family val="2"/>
      </rPr>
      <t>Impuestos, derechos y tasas</t>
    </r>
  </si>
  <si>
    <r>
      <rPr>
        <b/>
        <sz val="6"/>
        <rFont val="Arial"/>
        <family val="2"/>
      </rPr>
      <t>2.3.1.1</t>
    </r>
  </si>
  <si>
    <r>
      <rPr>
        <b/>
        <sz val="6"/>
        <rFont val="Arial"/>
        <family val="2"/>
      </rPr>
      <t>Alimentos y bebidas para personas</t>
    </r>
  </si>
  <si>
    <r>
      <rPr>
        <b/>
        <sz val="6"/>
        <rFont val="Arial"/>
        <family val="2"/>
      </rPr>
      <t>2.3.1.3</t>
    </r>
  </si>
  <si>
    <r>
      <rPr>
        <b/>
        <sz val="6"/>
        <rFont val="Arial"/>
        <family val="2"/>
      </rPr>
      <t>Productos agroforestales y pecuarios</t>
    </r>
  </si>
  <si>
    <r>
      <rPr>
        <b/>
        <sz val="6"/>
        <rFont val="Arial"/>
        <family val="2"/>
      </rPr>
      <t>2.3.1.4</t>
    </r>
  </si>
  <si>
    <r>
      <rPr>
        <b/>
        <sz val="6"/>
        <rFont val="Arial"/>
        <family val="2"/>
      </rPr>
      <t>Madera, corcho y sus manufacturas</t>
    </r>
  </si>
  <si>
    <r>
      <rPr>
        <b/>
        <sz val="6"/>
        <rFont val="Arial"/>
        <family val="2"/>
      </rPr>
      <t>2.3.2.1</t>
    </r>
  </si>
  <si>
    <r>
      <rPr>
        <b/>
        <sz val="6"/>
        <rFont val="Arial"/>
        <family val="2"/>
      </rPr>
      <t>Hilados, fibras, telas y útiles de costura</t>
    </r>
  </si>
  <si>
    <r>
      <rPr>
        <b/>
        <sz val="6"/>
        <rFont val="Arial"/>
        <family val="2"/>
      </rPr>
      <t>2.3.2.2</t>
    </r>
  </si>
  <si>
    <r>
      <rPr>
        <b/>
        <sz val="6"/>
        <rFont val="Arial"/>
        <family val="2"/>
      </rPr>
      <t>Acabados textiles</t>
    </r>
  </si>
  <si>
    <r>
      <rPr>
        <b/>
        <sz val="6"/>
        <rFont val="Arial"/>
        <family val="2"/>
      </rPr>
      <t>2.3.2.3</t>
    </r>
  </si>
  <si>
    <r>
      <rPr>
        <b/>
        <sz val="6"/>
        <rFont val="Arial"/>
        <family val="2"/>
      </rPr>
      <t>Prendas y accesorios de vestir</t>
    </r>
  </si>
  <si>
    <r>
      <rPr>
        <b/>
        <sz val="6"/>
        <rFont val="Arial"/>
        <family val="2"/>
      </rPr>
      <t>2.3.2.4</t>
    </r>
  </si>
  <si>
    <r>
      <rPr>
        <b/>
        <sz val="6"/>
        <rFont val="Arial"/>
        <family val="2"/>
      </rPr>
      <t>Calzados</t>
    </r>
  </si>
  <si>
    <r>
      <rPr>
        <b/>
        <sz val="6"/>
        <rFont val="Arial"/>
        <family val="2"/>
      </rPr>
      <t>2.3.3.1</t>
    </r>
  </si>
  <si>
    <r>
      <rPr>
        <b/>
        <sz val="6"/>
        <rFont val="Arial"/>
        <family val="2"/>
      </rPr>
      <t>Papel de escritorio</t>
    </r>
  </si>
  <si>
    <r>
      <rPr>
        <b/>
        <sz val="6"/>
        <rFont val="Arial"/>
        <family val="2"/>
      </rPr>
      <t>2.3.3.2</t>
    </r>
  </si>
  <si>
    <r>
      <rPr>
        <b/>
        <sz val="6"/>
        <rFont val="Arial"/>
        <family val="2"/>
      </rPr>
      <t>Papel y cartón</t>
    </r>
  </si>
  <si>
    <r>
      <rPr>
        <b/>
        <sz val="6"/>
        <rFont val="Arial"/>
        <family val="2"/>
      </rPr>
      <t>2.3.3.3</t>
    </r>
  </si>
  <si>
    <r>
      <rPr>
        <b/>
        <sz val="6"/>
        <rFont val="Arial"/>
        <family val="2"/>
      </rPr>
      <t>Productos de artes gráficas</t>
    </r>
  </si>
  <si>
    <r>
      <rPr>
        <b/>
        <sz val="6"/>
        <rFont val="Arial"/>
        <family val="2"/>
      </rPr>
      <t>2.3.3.4</t>
    </r>
  </si>
  <si>
    <r>
      <rPr>
        <b/>
        <sz val="6"/>
        <rFont val="Arial"/>
        <family val="2"/>
      </rPr>
      <t>Libros, revistas y periódicos</t>
    </r>
  </si>
  <si>
    <r>
      <rPr>
        <b/>
        <sz val="6"/>
        <rFont val="Arial"/>
        <family val="2"/>
      </rPr>
      <t>2.3.4.1</t>
    </r>
  </si>
  <si>
    <r>
      <rPr>
        <b/>
        <sz val="6"/>
        <rFont val="Arial"/>
        <family val="2"/>
      </rPr>
      <t>Productos medicinales para uso humano</t>
    </r>
  </si>
  <si>
    <r>
      <rPr>
        <b/>
        <sz val="6"/>
        <rFont val="Arial"/>
        <family val="2"/>
      </rPr>
      <t>2.3.5.1</t>
    </r>
  </si>
  <si>
    <r>
      <rPr>
        <b/>
        <sz val="6"/>
        <rFont val="Arial"/>
        <family val="2"/>
      </rPr>
      <t>Cuero y pieles</t>
    </r>
  </si>
  <si>
    <r>
      <rPr>
        <b/>
        <sz val="6"/>
        <rFont val="Arial"/>
        <family val="2"/>
      </rPr>
      <t>2.3.5.2</t>
    </r>
  </si>
  <si>
    <r>
      <rPr>
        <b/>
        <sz val="6"/>
        <rFont val="Arial"/>
        <family val="2"/>
      </rPr>
      <t>Productos de cuero</t>
    </r>
  </si>
  <si>
    <r>
      <rPr>
        <b/>
        <sz val="6"/>
        <rFont val="Arial"/>
        <family val="2"/>
      </rPr>
      <t>2.3.5.3</t>
    </r>
  </si>
  <si>
    <r>
      <rPr>
        <b/>
        <sz val="6"/>
        <rFont val="Arial"/>
        <family val="2"/>
      </rPr>
      <t>Llantas y neumáticos</t>
    </r>
  </si>
  <si>
    <r>
      <rPr>
        <b/>
        <sz val="6"/>
        <rFont val="Arial"/>
        <family val="2"/>
      </rPr>
      <t>2.3.5.4</t>
    </r>
  </si>
  <si>
    <r>
      <rPr>
        <b/>
        <sz val="6"/>
        <rFont val="Arial"/>
        <family val="2"/>
      </rPr>
      <t>Artículos de caucho</t>
    </r>
  </si>
  <si>
    <r>
      <rPr>
        <b/>
        <sz val="6"/>
        <rFont val="Arial"/>
        <family val="2"/>
      </rPr>
      <t>2.3.5.5</t>
    </r>
  </si>
  <si>
    <r>
      <rPr>
        <b/>
        <sz val="6"/>
        <rFont val="Arial"/>
        <family val="2"/>
      </rPr>
      <t>Plástico</t>
    </r>
  </si>
  <si>
    <r>
      <rPr>
        <b/>
        <sz val="6"/>
        <rFont val="Arial"/>
        <family val="2"/>
      </rPr>
      <t>2.3.6.1</t>
    </r>
  </si>
  <si>
    <r>
      <rPr>
        <b/>
        <sz val="6"/>
        <rFont val="Arial"/>
        <family val="2"/>
      </rPr>
      <t>Productos de cemento, cal, asbesto, yeso y arcilla</t>
    </r>
  </si>
  <si>
    <r>
      <rPr>
        <b/>
        <sz val="6"/>
        <rFont val="Arial"/>
        <family val="2"/>
      </rPr>
      <t>2.3.6.2</t>
    </r>
  </si>
  <si>
    <r>
      <rPr>
        <b/>
        <sz val="6"/>
        <rFont val="Arial"/>
        <family val="2"/>
      </rPr>
      <t>Productos de vidrio, loza y porcelana</t>
    </r>
  </si>
  <si>
    <r>
      <rPr>
        <b/>
        <sz val="6"/>
        <rFont val="Arial"/>
        <family val="2"/>
      </rPr>
      <t>2.3.6.3</t>
    </r>
  </si>
  <si>
    <r>
      <rPr>
        <b/>
        <sz val="6"/>
        <rFont val="Arial"/>
        <family val="2"/>
      </rPr>
      <t>Productos metálicos y sus derivados</t>
    </r>
  </si>
  <si>
    <r>
      <rPr>
        <b/>
        <sz val="6"/>
        <rFont val="Arial"/>
        <family val="2"/>
      </rPr>
      <t>2.3.6.4</t>
    </r>
  </si>
  <si>
    <r>
      <rPr>
        <b/>
        <sz val="6"/>
        <rFont val="Arial"/>
        <family val="2"/>
      </rPr>
      <t>Minerales</t>
    </r>
  </si>
  <si>
    <r>
      <rPr>
        <b/>
        <sz val="6"/>
        <rFont val="Arial"/>
        <family val="2"/>
      </rPr>
      <t>2.3.7.1</t>
    </r>
  </si>
  <si>
    <r>
      <rPr>
        <b/>
        <sz val="6"/>
        <rFont val="Arial"/>
        <family val="2"/>
      </rPr>
      <t>Combustibles y lubricantes</t>
    </r>
  </si>
  <si>
    <r>
      <rPr>
        <b/>
        <sz val="6"/>
        <rFont val="Arial"/>
        <family val="2"/>
      </rPr>
      <t>2.3.7.2</t>
    </r>
  </si>
  <si>
    <r>
      <rPr>
        <b/>
        <sz val="6"/>
        <rFont val="Arial"/>
        <family val="2"/>
      </rPr>
      <t>Productos químicos y conexos</t>
    </r>
  </si>
  <si>
    <r>
      <rPr>
        <b/>
        <sz val="6"/>
        <rFont val="Arial"/>
        <family val="2"/>
      </rPr>
      <t>2.3.9.1</t>
    </r>
  </si>
  <si>
    <r>
      <rPr>
        <b/>
        <sz val="6"/>
        <rFont val="Arial"/>
        <family val="2"/>
      </rPr>
      <t>Útiles y materiales de limpieza e higiene</t>
    </r>
  </si>
  <si>
    <r>
      <rPr>
        <b/>
        <sz val="6"/>
        <rFont val="Arial"/>
        <family val="2"/>
      </rPr>
      <t>2.3.9.2</t>
    </r>
  </si>
  <si>
    <r>
      <rPr>
        <b/>
        <sz val="6"/>
        <rFont val="Arial"/>
        <family val="2"/>
      </rPr>
      <t>Útiles  y materiales de escritorio, oficina, informática, escolares y de enseñanza</t>
    </r>
  </si>
  <si>
    <r>
      <rPr>
        <b/>
        <sz val="6"/>
        <rFont val="Arial"/>
        <family val="2"/>
      </rPr>
      <t>2.3.9.3</t>
    </r>
  </si>
  <si>
    <r>
      <rPr>
        <b/>
        <sz val="6"/>
        <rFont val="Arial"/>
        <family val="2"/>
      </rPr>
      <t>Útiles menores médico, quirúrgicos o de laboratorio</t>
    </r>
  </si>
  <si>
    <r>
      <rPr>
        <b/>
        <sz val="6"/>
        <rFont val="Arial"/>
        <family val="2"/>
      </rPr>
      <t>2.3.9.4</t>
    </r>
  </si>
  <si>
    <r>
      <rPr>
        <b/>
        <sz val="6"/>
        <rFont val="Arial"/>
        <family val="2"/>
      </rPr>
      <t>Útiles destinados a actividades deportivas, culturales y recreativas</t>
    </r>
  </si>
  <si>
    <r>
      <rPr>
        <b/>
        <sz val="6"/>
        <rFont val="Arial"/>
        <family val="2"/>
      </rPr>
      <t>2.3.9.5</t>
    </r>
  </si>
  <si>
    <r>
      <rPr>
        <b/>
        <sz val="6"/>
        <rFont val="Arial"/>
        <family val="2"/>
      </rPr>
      <t>Útiles de cocina y comedor</t>
    </r>
  </si>
  <si>
    <r>
      <rPr>
        <b/>
        <sz val="6"/>
        <rFont val="Arial"/>
        <family val="2"/>
      </rPr>
      <t>2.3.9.6</t>
    </r>
  </si>
  <si>
    <r>
      <rPr>
        <b/>
        <sz val="6"/>
        <rFont val="Arial"/>
        <family val="2"/>
      </rPr>
      <t>Productos eléctricos y afines</t>
    </r>
  </si>
  <si>
    <r>
      <rPr>
        <b/>
        <sz val="6"/>
        <rFont val="Arial"/>
        <family val="2"/>
      </rPr>
      <t>2.3.9.8</t>
    </r>
  </si>
  <si>
    <r>
      <rPr>
        <b/>
        <sz val="6"/>
        <rFont val="Arial"/>
        <family val="2"/>
      </rPr>
      <t>Repuestos y accesorios menores</t>
    </r>
  </si>
  <si>
    <r>
      <rPr>
        <b/>
        <sz val="6"/>
        <rFont val="Arial"/>
        <family val="2"/>
      </rPr>
      <t>2.3.9.9</t>
    </r>
  </si>
  <si>
    <r>
      <rPr>
        <b/>
        <sz val="6"/>
        <rFont val="Arial"/>
        <family val="2"/>
      </rPr>
      <t>Productos y útiles varios no identificados precedentemente (n.i.p.)</t>
    </r>
  </si>
  <si>
    <r>
      <rPr>
        <b/>
        <sz val="6"/>
        <rFont val="Arial"/>
        <family val="2"/>
      </rPr>
      <t>2.4.1.4</t>
    </r>
  </si>
  <si>
    <r>
      <rPr>
        <b/>
        <sz val="6"/>
        <rFont val="Arial"/>
        <family val="2"/>
      </rPr>
      <t>Becas y viajes de estudios</t>
    </r>
  </si>
  <si>
    <r>
      <rPr>
        <b/>
        <sz val="6"/>
        <rFont val="Arial"/>
        <family val="2"/>
      </rPr>
      <t>2.6.1.1</t>
    </r>
  </si>
  <si>
    <r>
      <rPr>
        <b/>
        <sz val="6"/>
        <rFont val="Arial"/>
        <family val="2"/>
      </rPr>
      <t>Muebles, equipos de oficina y estantería</t>
    </r>
  </si>
  <si>
    <r>
      <rPr>
        <b/>
        <sz val="6"/>
        <rFont val="Arial"/>
        <family val="2"/>
      </rPr>
      <t>2.6.1.3</t>
    </r>
  </si>
  <si>
    <r>
      <rPr>
        <b/>
        <sz val="6"/>
        <rFont val="Arial"/>
        <family val="2"/>
      </rPr>
      <t>Equipos de tecnología de la información y comunicación</t>
    </r>
  </si>
  <si>
    <r>
      <rPr>
        <b/>
        <sz val="6"/>
        <rFont val="Arial"/>
        <family val="2"/>
      </rPr>
      <t>2.6.1.4</t>
    </r>
  </si>
  <si>
    <r>
      <rPr>
        <b/>
        <sz val="6"/>
        <rFont val="Arial"/>
        <family val="2"/>
      </rPr>
      <t>Electrodomésticos</t>
    </r>
  </si>
  <si>
    <r>
      <rPr>
        <b/>
        <sz val="6"/>
        <rFont val="Arial"/>
        <family val="2"/>
      </rPr>
      <t>2.6.2.3</t>
    </r>
  </si>
  <si>
    <r>
      <rPr>
        <b/>
        <sz val="6"/>
        <rFont val="Arial"/>
        <family val="2"/>
      </rPr>
      <t>Cámaras fotográficas y de video</t>
    </r>
  </si>
  <si>
    <r>
      <rPr>
        <b/>
        <sz val="6"/>
        <rFont val="Arial"/>
        <family val="2"/>
      </rPr>
      <t>2.6.4.8</t>
    </r>
  </si>
  <si>
    <r>
      <rPr>
        <b/>
        <sz val="6"/>
        <rFont val="Arial"/>
        <family val="2"/>
      </rPr>
      <t>Otros equipos de transporte</t>
    </r>
  </si>
  <si>
    <r>
      <rPr>
        <b/>
        <sz val="6"/>
        <rFont val="Arial"/>
        <family val="2"/>
      </rPr>
      <t>2.6.5.2</t>
    </r>
  </si>
  <si>
    <r>
      <rPr>
        <b/>
        <sz val="6"/>
        <rFont val="Arial"/>
        <family val="2"/>
      </rPr>
      <t>Maquinaria y equipo industrial</t>
    </r>
  </si>
  <si>
    <r>
      <rPr>
        <b/>
        <sz val="6"/>
        <rFont val="Arial"/>
        <family val="2"/>
      </rPr>
      <t>2.6.5.4</t>
    </r>
  </si>
  <si>
    <r>
      <rPr>
        <b/>
        <sz val="6"/>
        <rFont val="Arial"/>
        <family val="2"/>
      </rPr>
      <t>Sistemas y equipos de climatización</t>
    </r>
  </si>
  <si>
    <r>
      <rPr>
        <b/>
        <sz val="6"/>
        <rFont val="Arial"/>
        <family val="2"/>
      </rPr>
      <t>2.6.5.8</t>
    </r>
  </si>
  <si>
    <r>
      <rPr>
        <b/>
        <sz val="6"/>
        <rFont val="Arial"/>
        <family val="2"/>
      </rPr>
      <t>Otros equipos</t>
    </r>
  </si>
  <si>
    <r>
      <rPr>
        <b/>
        <sz val="6"/>
        <rFont val="Arial"/>
        <family val="2"/>
      </rPr>
      <t>2.6.6.2</t>
    </r>
  </si>
  <si>
    <r>
      <rPr>
        <b/>
        <sz val="6"/>
        <rFont val="Arial"/>
        <family val="2"/>
      </rPr>
      <t>Equipos de seguridad</t>
    </r>
  </si>
  <si>
    <t xml:space="preserve">Junio </t>
  </si>
  <si>
    <r>
      <rPr>
        <b/>
        <sz val="6"/>
        <rFont val="Arial"/>
        <family val="2"/>
      </rPr>
      <t>2.6.4.6</t>
    </r>
  </si>
  <si>
    <r>
      <rPr>
        <b/>
        <sz val="6"/>
        <rFont val="Arial"/>
        <family val="2"/>
      </rPr>
      <t>Equipo de tracción</t>
    </r>
  </si>
  <si>
    <r>
      <rPr>
        <b/>
        <sz val="6"/>
        <rFont val="Arial"/>
        <family val="2"/>
      </rPr>
      <t>2.6.8.3</t>
    </r>
  </si>
  <si>
    <r>
      <rPr>
        <b/>
        <sz val="6"/>
        <rFont val="Arial"/>
        <family val="2"/>
      </rPr>
      <t>Programas de informática y base de datos</t>
    </r>
  </si>
  <si>
    <t>2.1.1.2</t>
  </si>
  <si>
    <t>Remuneraciones al personal de carácter temporal</t>
  </si>
  <si>
    <t>2.1.1.3</t>
  </si>
  <si>
    <t>Sueldos al personal fijo en trámite de pensiones</t>
  </si>
  <si>
    <t>2.1.1.4</t>
  </si>
  <si>
    <t>Sueldo anual no.13</t>
  </si>
  <si>
    <t>2.1.1.5</t>
  </si>
  <si>
    <t>Prestaciones económicas</t>
  </si>
  <si>
    <t>2.1.4.2</t>
  </si>
  <si>
    <t>Otras Gratificaciones y Bonificaciones</t>
  </si>
  <si>
    <t>2.1.5.1</t>
  </si>
  <si>
    <t>Contribuciones al seguro de salud</t>
  </si>
  <si>
    <r>
      <rPr>
        <b/>
        <sz val="6"/>
        <rFont val="Arial MT"/>
        <family val="2"/>
      </rPr>
      <t>2.1.1.1.01</t>
    </r>
  </si>
  <si>
    <r>
      <rPr>
        <b/>
        <sz val="6"/>
        <rFont val="Arial MT"/>
        <family val="2"/>
      </rPr>
      <t>Sueldos empleados fijos</t>
    </r>
  </si>
  <si>
    <r>
      <rPr>
        <b/>
        <sz val="6"/>
        <rFont val="Arial MT"/>
        <family val="2"/>
      </rPr>
      <t>2.1.2.2.05</t>
    </r>
  </si>
  <si>
    <r>
      <rPr>
        <b/>
        <sz val="6"/>
        <rFont val="Arial MT"/>
        <family val="2"/>
      </rPr>
      <t>Compensación servicios de seguridad</t>
    </r>
  </si>
  <si>
    <r>
      <rPr>
        <b/>
        <sz val="6"/>
        <rFont val="Arial MT"/>
        <family val="2"/>
      </rPr>
      <t>2.1.2.2.06</t>
    </r>
  </si>
  <si>
    <r>
      <rPr>
        <b/>
        <sz val="6"/>
        <rFont val="Arial MT"/>
        <family val="2"/>
      </rPr>
      <t>Incentivo por Rendimiento Individual</t>
    </r>
  </si>
  <si>
    <r>
      <rPr>
        <b/>
        <sz val="6"/>
        <rFont val="Arial MT"/>
        <family val="2"/>
      </rPr>
      <t>2.1.2.2.09</t>
    </r>
  </si>
  <si>
    <r>
      <rPr>
        <b/>
        <sz val="6"/>
        <rFont val="Arial MT"/>
        <family val="2"/>
      </rPr>
      <t>Bono por desempeño a servidores de carrera</t>
    </r>
  </si>
  <si>
    <r>
      <rPr>
        <b/>
        <sz val="6"/>
        <rFont val="Arial MT"/>
        <family val="2"/>
      </rPr>
      <t>2.1.2.2.10</t>
    </r>
  </si>
  <si>
    <r>
      <rPr>
        <b/>
        <sz val="6"/>
        <rFont val="Arial MT"/>
        <family val="2"/>
      </rPr>
      <t>Compensación por cumplimiento de indicadores del MAP</t>
    </r>
  </si>
  <si>
    <t>Julio</t>
  </si>
  <si>
    <t>Gastos Devengados</t>
  </si>
  <si>
    <t>Presupuesto Aprobado</t>
  </si>
  <si>
    <t>Presupuesto Modificado</t>
  </si>
  <si>
    <t xml:space="preserve">   Encargada Depto. 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</si>
</sst>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$-2C0A]\ #,##0.00"/>
    <numFmt numFmtId="165" formatCode="_(* #,##0_);_(* \(#,##0\);_(* &quot;-&quot;??_);_(@_)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name val="Arial"/>
      <family val="2"/>
    </font>
    <font>
      <b/>
      <sz val="6"/>
      <color rgb="FF000000"/>
      <name val="Arial"/>
      <family val="2"/>
    </font>
    <font>
      <b/>
      <sz val="6"/>
      <name val="Arial MT"/>
      <family val="2"/>
    </font>
    <font>
      <b/>
      <sz val="6"/>
      <name val="Arial MT"/>
    </font>
    <font>
      <b/>
      <sz val="6"/>
      <color rgb="FF000000"/>
      <name val="Arial MT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164" fontId="1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13" fillId="0" borderId="0" xfId="0" applyFont="1"/>
    <xf numFmtId="0" fontId="13" fillId="2" borderId="0" xfId="0" applyFont="1" applyFill="1"/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/>
    <xf numFmtId="43" fontId="13" fillId="0" borderId="0" xfId="0" applyNumberFormat="1" applyFont="1" applyBorder="1"/>
    <xf numFmtId="0" fontId="0" fillId="0" borderId="0" xfId="0"/>
    <xf numFmtId="0" fontId="0" fillId="2" borderId="0" xfId="0" applyFill="1"/>
    <xf numFmtId="43" fontId="13" fillId="0" borderId="0" xfId="1" applyFont="1" applyBorder="1"/>
    <xf numFmtId="0" fontId="13" fillId="0" borderId="0" xfId="0" applyFont="1" applyAlignment="1">
      <alignment horizontal="center"/>
    </xf>
    <xf numFmtId="0" fontId="10" fillId="2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left" vertical="center" wrapText="1"/>
    </xf>
    <xf numFmtId="165" fontId="11" fillId="5" borderId="6" xfId="0" applyNumberFormat="1" applyFont="1" applyFill="1" applyBorder="1" applyAlignment="1">
      <alignment horizontal="right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43" fontId="11" fillId="5" borderId="6" xfId="0" applyNumberFormat="1" applyFont="1" applyFill="1" applyBorder="1" applyAlignment="1">
      <alignment horizontal="right" vertical="center" wrapText="1"/>
    </xf>
    <xf numFmtId="165" fontId="16" fillId="5" borderId="6" xfId="0" applyNumberFormat="1" applyFont="1" applyFill="1" applyBorder="1" applyAlignment="1">
      <alignment horizontal="right" vertical="center" wrapText="1"/>
    </xf>
    <xf numFmtId="165" fontId="16" fillId="5" borderId="6" xfId="0" applyNumberFormat="1" applyFont="1" applyFill="1" applyBorder="1" applyAlignment="1">
      <alignment horizontal="center" vertical="center" wrapText="1"/>
    </xf>
    <xf numFmtId="165" fontId="15" fillId="5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43" fontId="13" fillId="0" borderId="0" xfId="1" applyFont="1"/>
    <xf numFmtId="0" fontId="11" fillId="4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43" fontId="11" fillId="4" borderId="6" xfId="0" applyNumberFormat="1" applyFont="1" applyFill="1" applyBorder="1" applyAlignment="1">
      <alignment horizontal="center" vertical="center" wrapText="1"/>
    </xf>
    <xf numFmtId="43" fontId="11" fillId="4" borderId="0" xfId="0" applyNumberFormat="1" applyFont="1" applyFill="1" applyBorder="1" applyAlignment="1">
      <alignment horizontal="center" vertical="center" wrapText="1"/>
    </xf>
    <xf numFmtId="43" fontId="13" fillId="0" borderId="0" xfId="0" applyNumberFormat="1" applyFont="1"/>
    <xf numFmtId="0" fontId="0" fillId="0" borderId="0" xfId="0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 indent="2" shrinkToFit="1"/>
    </xf>
    <xf numFmtId="2" fontId="18" fillId="0" borderId="1" xfId="0" applyNumberFormat="1" applyFont="1" applyFill="1" applyBorder="1" applyAlignment="1">
      <alignment horizontal="right" vertical="top" indent="2" shrinkToFit="1"/>
    </xf>
    <xf numFmtId="4" fontId="18" fillId="2" borderId="1" xfId="0" applyNumberFormat="1" applyFont="1" applyFill="1" applyBorder="1" applyAlignment="1">
      <alignment horizontal="right" vertical="top" indent="2" shrinkToFit="1"/>
    </xf>
    <xf numFmtId="2" fontId="18" fillId="2" borderId="1" xfId="0" applyNumberFormat="1" applyFont="1" applyFill="1" applyBorder="1" applyAlignment="1">
      <alignment horizontal="right" vertical="top" indent="2" shrinkToFit="1"/>
    </xf>
    <xf numFmtId="0" fontId="17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right" vertical="top" indent="2" shrinkToFit="1"/>
    </xf>
    <xf numFmtId="4" fontId="18" fillId="0" borderId="0" xfId="0" applyNumberFormat="1" applyFont="1" applyFill="1" applyBorder="1" applyAlignment="1">
      <alignment horizontal="right" vertical="top" indent="2" shrinkToFit="1"/>
    </xf>
    <xf numFmtId="43" fontId="18" fillId="0" borderId="0" xfId="1" applyFont="1" applyFill="1" applyBorder="1" applyAlignment="1">
      <alignment horizontal="center" vertical="top" shrinkToFit="1"/>
    </xf>
    <xf numFmtId="0" fontId="20" fillId="0" borderId="1" xfId="0" applyFont="1" applyFill="1" applyBorder="1" applyAlignment="1">
      <alignment horizontal="left" vertical="top" wrapText="1"/>
    </xf>
    <xf numFmtId="43" fontId="22" fillId="0" borderId="0" xfId="1" applyFont="1" applyFill="1" applyBorder="1" applyAlignment="1">
      <alignment horizontal="center" vertical="center" shrinkToFit="1"/>
    </xf>
    <xf numFmtId="4" fontId="21" fillId="2" borderId="1" xfId="0" applyNumberFormat="1" applyFont="1" applyFill="1" applyBorder="1" applyAlignment="1">
      <alignment horizontal="right" vertical="top" indent="2" shrinkToFit="1"/>
    </xf>
    <xf numFmtId="2" fontId="21" fillId="2" borderId="1" xfId="0" applyNumberFormat="1" applyFont="1" applyFill="1" applyBorder="1" applyAlignment="1">
      <alignment horizontal="right" vertical="top" indent="2" shrinkToFit="1"/>
    </xf>
    <xf numFmtId="165" fontId="15" fillId="5" borderId="6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43" fontId="11" fillId="5" borderId="0" xfId="0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vertical="center"/>
    </xf>
    <xf numFmtId="43" fontId="15" fillId="2" borderId="1" xfId="1" applyFont="1" applyFill="1" applyBorder="1" applyAlignment="1">
      <alignment vertical="center"/>
    </xf>
    <xf numFmtId="43" fontId="13" fillId="0" borderId="1" xfId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vertical="center" wrapText="1"/>
    </xf>
    <xf numFmtId="43" fontId="15" fillId="2" borderId="1" xfId="0" applyNumberFormat="1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vertical="center"/>
    </xf>
    <xf numFmtId="43" fontId="13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right" vertical="center"/>
    </xf>
    <xf numFmtId="43" fontId="13" fillId="0" borderId="1" xfId="1" applyFont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43" fontId="13" fillId="2" borderId="1" xfId="1" applyFont="1" applyFill="1" applyBorder="1"/>
    <xf numFmtId="43" fontId="13" fillId="2" borderId="1" xfId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13" fillId="2" borderId="1" xfId="1" applyNumberFormat="1" applyFont="1" applyFill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 vertical="center" wrapText="1"/>
    </xf>
    <xf numFmtId="43" fontId="15" fillId="0" borderId="1" xfId="1" applyFont="1" applyBorder="1" applyAlignment="1">
      <alignment horizontal="right" vertical="center"/>
    </xf>
    <xf numFmtId="166" fontId="15" fillId="0" borderId="1" xfId="1" applyNumberFormat="1" applyFont="1" applyBorder="1" applyAlignment="1">
      <alignment vertical="center"/>
    </xf>
    <xf numFmtId="165" fontId="11" fillId="5" borderId="0" xfId="0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center" vertical="center" wrapText="1"/>
    </xf>
    <xf numFmtId="43" fontId="0" fillId="2" borderId="1" xfId="0" applyNumberFormat="1" applyFont="1" applyFill="1" applyBorder="1" applyAlignment="1">
      <alignment vertical="center" wrapText="1"/>
    </xf>
    <xf numFmtId="43" fontId="0" fillId="2" borderId="1" xfId="0" applyNumberForma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2" applyFill="1" applyAlignment="1" applyProtection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3" fontId="0" fillId="2" borderId="10" xfId="0" applyNumberFormat="1" applyFill="1" applyBorder="1" applyAlignment="1">
      <alignment horizontal="right" vertical="center" wrapText="1"/>
    </xf>
    <xf numFmtId="43" fontId="0" fillId="2" borderId="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0" fillId="0" borderId="1" xfId="0" applyNumberFormat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1124646</xdr:colOff>
      <xdr:row>0</xdr:row>
      <xdr:rowOff>0</xdr:rowOff>
    </xdr:from>
    <xdr:to>
      <xdr:col>6</xdr:col>
      <xdr:colOff>48090</xdr:colOff>
      <xdr:row>2</xdr:row>
      <xdr:rowOff>116159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2695" y="0"/>
          <a:ext cx="2443047" cy="511098"/>
        </a:xfrm>
        <a:prstGeom prst="rect">
          <a:avLst/>
        </a:prstGeom>
      </xdr:spPr>
    </xdr:pic>
    <xdr:clientData/>
  </xdr:twoCellAnchor>
  <xdr:oneCellAnchor>
    <xdr:from>
      <xdr:col>4</xdr:col>
      <xdr:colOff>528332</xdr:colOff>
      <xdr:row>115</xdr:row>
      <xdr:rowOff>139391</xdr:rowOff>
    </xdr:from>
    <xdr:ext cx="1225662" cy="540002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6707966" y="40086312"/>
          <a:ext cx="1225662" cy="5400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103</xdr:row>
      <xdr:rowOff>0</xdr:rowOff>
    </xdr:from>
    <xdr:to>
      <xdr:col>2</xdr:col>
      <xdr:colOff>6350</xdr:colOff>
      <xdr:row>105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103</xdr:row>
      <xdr:rowOff>0</xdr:rowOff>
    </xdr:from>
    <xdr:to>
      <xdr:col>2</xdr:col>
      <xdr:colOff>6350</xdr:colOff>
      <xdr:row>105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3</xdr:col>
      <xdr:colOff>1171575</xdr:colOff>
      <xdr:row>2</xdr:row>
      <xdr:rowOff>24555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19075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9"/>
  <sheetViews>
    <sheetView showGridLines="0" tabSelected="1" zoomScale="82" zoomScaleNormal="82" workbookViewId="0">
      <selection activeCell="D18" sqref="D18"/>
    </sheetView>
  </sheetViews>
  <sheetFormatPr baseColWidth="10" defaultColWidth="12.42578125" defaultRowHeight="15.75" x14ac:dyDescent="0.25"/>
  <cols>
    <col min="1" max="1" width="33.7109375" style="4" customWidth="1"/>
    <col min="2" max="2" width="20.140625" style="16" customWidth="1"/>
    <col min="3" max="3" width="20" style="16" customWidth="1"/>
    <col min="4" max="4" width="18.5703125" style="4" customWidth="1"/>
    <col min="5" max="5" width="17.140625" style="4" customWidth="1"/>
    <col min="6" max="6" width="17" style="4" customWidth="1"/>
    <col min="7" max="7" width="17.5703125" style="4" customWidth="1"/>
    <col min="8" max="8" width="17.85546875" style="4" customWidth="1"/>
    <col min="9" max="9" width="18" style="4" customWidth="1"/>
    <col min="10" max="10" width="17.42578125" style="4" customWidth="1"/>
    <col min="11" max="11" width="22.42578125" style="4" customWidth="1"/>
    <col min="12" max="16384" width="12.42578125" style="4"/>
  </cols>
  <sheetData>
    <row r="1" spans="1:11" x14ac:dyDescent="0.25">
      <c r="A1" s="111"/>
      <c r="B1" s="111"/>
      <c r="C1" s="111"/>
      <c r="D1" s="111"/>
      <c r="E1" s="111"/>
      <c r="F1" s="111"/>
      <c r="G1" s="111"/>
    </row>
    <row r="2" spans="1:11" x14ac:dyDescent="0.25">
      <c r="A2" s="111"/>
      <c r="B2" s="111"/>
      <c r="C2" s="111"/>
      <c r="D2" s="111"/>
      <c r="E2" s="111"/>
      <c r="F2" s="111"/>
      <c r="G2" s="111"/>
    </row>
    <row r="3" spans="1:11" x14ac:dyDescent="0.25">
      <c r="A3" s="111"/>
      <c r="B3" s="111"/>
      <c r="C3" s="111"/>
      <c r="D3" s="111"/>
      <c r="E3" s="111"/>
      <c r="F3" s="111"/>
      <c r="G3" s="111"/>
    </row>
    <row r="4" spans="1:11" x14ac:dyDescent="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30" x14ac:dyDescent="0.25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25">
      <c r="A6" s="114" t="s">
        <v>99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x14ac:dyDescent="0.25">
      <c r="A7" s="114" t="s">
        <v>100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x14ac:dyDescent="0.25">
      <c r="A8" s="108" t="s">
        <v>101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5" customFormat="1" x14ac:dyDescent="0.25">
      <c r="A9" s="108">
        <v>2023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s="5" customFormat="1" ht="21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1" s="5" customFormat="1" ht="17.25" customHeight="1" x14ac:dyDescent="0.25">
      <c r="A11" s="4"/>
      <c r="B11" s="16"/>
      <c r="C11" s="16"/>
      <c r="D11" s="105" t="s">
        <v>274</v>
      </c>
      <c r="E11" s="106"/>
      <c r="F11" s="106"/>
      <c r="G11" s="106"/>
      <c r="H11" s="106"/>
      <c r="I11" s="106"/>
      <c r="J11" s="107"/>
    </row>
    <row r="12" spans="1:11" s="5" customFormat="1" ht="31.5" x14ac:dyDescent="0.25">
      <c r="A12" s="30" t="s">
        <v>11</v>
      </c>
      <c r="B12" s="41" t="s">
        <v>275</v>
      </c>
      <c r="C12" s="41" t="s">
        <v>276</v>
      </c>
      <c r="D12" s="31" t="s">
        <v>89</v>
      </c>
      <c r="E12" s="31" t="s">
        <v>97</v>
      </c>
      <c r="F12" s="31" t="s">
        <v>98</v>
      </c>
      <c r="G12" s="31" t="s">
        <v>102</v>
      </c>
      <c r="H12" s="31" t="s">
        <v>111</v>
      </c>
      <c r="I12" s="31" t="s">
        <v>246</v>
      </c>
      <c r="J12" s="31" t="s">
        <v>273</v>
      </c>
      <c r="K12" s="41" t="s">
        <v>92</v>
      </c>
    </row>
    <row r="13" spans="1:11" s="5" customFormat="1" x14ac:dyDescent="0.25">
      <c r="A13" s="32" t="s">
        <v>12</v>
      </c>
      <c r="B13" s="33"/>
      <c r="C13" s="33"/>
      <c r="D13" s="33"/>
      <c r="E13" s="33"/>
      <c r="F13" s="34"/>
      <c r="G13" s="34"/>
      <c r="H13" s="34"/>
      <c r="I13" s="34"/>
      <c r="J13" s="34"/>
      <c r="K13" s="33"/>
    </row>
    <row r="14" spans="1:11" s="5" customFormat="1" ht="31.5" x14ac:dyDescent="0.25">
      <c r="A14" s="6" t="s">
        <v>13</v>
      </c>
      <c r="B14" s="71">
        <f>SUM(B15:B19)</f>
        <v>955025135</v>
      </c>
      <c r="C14" s="71">
        <f>SUM(C15:C19)</f>
        <v>955025135</v>
      </c>
      <c r="D14" s="71">
        <f>SUM(D15:D19)</f>
        <v>46431902.190000005</v>
      </c>
      <c r="E14" s="71">
        <f t="shared" ref="E14:G14" si="0">SUM(E15:E19)</f>
        <v>51452834.469999999</v>
      </c>
      <c r="F14" s="71">
        <f t="shared" si="0"/>
        <v>50716633.899999999</v>
      </c>
      <c r="G14" s="71">
        <f t="shared" si="0"/>
        <v>82137080.309999987</v>
      </c>
      <c r="H14" s="71">
        <f>SUM(H15:H19)</f>
        <v>51845182.420000002</v>
      </c>
      <c r="I14" s="71">
        <f>SUM(I15:I19)</f>
        <v>52637320.390000001</v>
      </c>
      <c r="J14" s="71">
        <f>SUM(J15:J19)</f>
        <v>51423934.719999999</v>
      </c>
      <c r="K14" s="71">
        <f t="shared" ref="K14:K45" si="1">+D14+E14+F14+G14+H14+I14+J14</f>
        <v>386644888.39999998</v>
      </c>
    </row>
    <row r="15" spans="1:11" x14ac:dyDescent="0.25">
      <c r="A15" s="28" t="s">
        <v>14</v>
      </c>
      <c r="B15" s="102">
        <v>736041110</v>
      </c>
      <c r="C15" s="120">
        <v>736041110</v>
      </c>
      <c r="D15" s="73">
        <v>38394019.130000003</v>
      </c>
      <c r="E15" s="73">
        <v>43060616.93</v>
      </c>
      <c r="F15" s="74">
        <v>42284749.439999998</v>
      </c>
      <c r="G15" s="75">
        <v>42720916.729999997</v>
      </c>
      <c r="H15" s="76">
        <v>41530893.219999999</v>
      </c>
      <c r="I15" s="77">
        <v>43985621.829999998</v>
      </c>
      <c r="J15" s="78">
        <v>42630167.490000002</v>
      </c>
      <c r="K15" s="71">
        <f t="shared" si="1"/>
        <v>294606984.76999998</v>
      </c>
    </row>
    <row r="16" spans="1:11" s="5" customFormat="1" x14ac:dyDescent="0.25">
      <c r="A16" s="28" t="s">
        <v>15</v>
      </c>
      <c r="B16" s="103">
        <v>135314090</v>
      </c>
      <c r="C16" s="120">
        <v>135314090</v>
      </c>
      <c r="D16" s="79">
        <v>2167050</v>
      </c>
      <c r="E16" s="79">
        <v>2167050</v>
      </c>
      <c r="F16" s="80">
        <v>2227050</v>
      </c>
      <c r="G16" s="81">
        <v>33147170.949999999</v>
      </c>
      <c r="H16" s="76">
        <v>4038974.84</v>
      </c>
      <c r="I16" s="77">
        <v>2310550</v>
      </c>
      <c r="J16" s="78">
        <v>2327550</v>
      </c>
      <c r="K16" s="71">
        <f t="shared" si="1"/>
        <v>48385395.790000007</v>
      </c>
    </row>
    <row r="17" spans="1:11" s="5" customFormat="1" ht="31.5" x14ac:dyDescent="0.25">
      <c r="A17" s="29" t="s">
        <v>16</v>
      </c>
      <c r="B17" s="103">
        <v>0</v>
      </c>
      <c r="C17" s="121">
        <v>0</v>
      </c>
      <c r="D17" s="82">
        <v>0</v>
      </c>
      <c r="E17" s="83">
        <v>0</v>
      </c>
      <c r="F17" s="84">
        <v>0</v>
      </c>
      <c r="G17" s="84">
        <v>0</v>
      </c>
      <c r="H17" s="82">
        <v>0</v>
      </c>
      <c r="I17" s="82">
        <v>0</v>
      </c>
      <c r="J17" s="82">
        <v>0</v>
      </c>
      <c r="K17" s="71">
        <f t="shared" si="1"/>
        <v>0</v>
      </c>
    </row>
    <row r="18" spans="1:11" ht="31.5" x14ac:dyDescent="0.25">
      <c r="A18" s="29" t="s">
        <v>17</v>
      </c>
      <c r="B18" s="103">
        <v>100000</v>
      </c>
      <c r="C18" s="120">
        <v>100000</v>
      </c>
      <c r="D18" s="82">
        <v>0</v>
      </c>
      <c r="E18" s="83">
        <v>0</v>
      </c>
      <c r="F18" s="84">
        <v>0</v>
      </c>
      <c r="G18" s="84">
        <v>0</v>
      </c>
      <c r="H18" s="82">
        <v>0</v>
      </c>
      <c r="I18" s="82">
        <v>0</v>
      </c>
      <c r="J18" s="82">
        <v>0</v>
      </c>
      <c r="K18" s="71">
        <f t="shared" si="1"/>
        <v>0</v>
      </c>
    </row>
    <row r="19" spans="1:11" ht="31.5" x14ac:dyDescent="0.25">
      <c r="A19" s="28" t="s">
        <v>18</v>
      </c>
      <c r="B19" s="103">
        <v>83569935</v>
      </c>
      <c r="C19" s="120">
        <v>83569935</v>
      </c>
      <c r="D19" s="73">
        <v>5870833.0599999996</v>
      </c>
      <c r="E19" s="73">
        <v>6225167.54</v>
      </c>
      <c r="F19" s="74">
        <v>6204834.46</v>
      </c>
      <c r="G19" s="75">
        <v>6268992.6299999999</v>
      </c>
      <c r="H19" s="85">
        <v>6275314.3600000003</v>
      </c>
      <c r="I19" s="86">
        <v>6341148.5599999996</v>
      </c>
      <c r="J19" s="78">
        <v>6466217.2300000004</v>
      </c>
      <c r="K19" s="71">
        <f t="shared" si="1"/>
        <v>43652507.840000004</v>
      </c>
    </row>
    <row r="20" spans="1:11" s="5" customFormat="1" ht="31.5" x14ac:dyDescent="0.25">
      <c r="A20" s="6" t="s">
        <v>19</v>
      </c>
      <c r="B20" s="71">
        <f>SUM(B21:B29)</f>
        <v>157149999</v>
      </c>
      <c r="C20" s="71">
        <f>SUM(C21:C29)</f>
        <v>134929437.26999998</v>
      </c>
      <c r="D20" s="87">
        <f>SUM(D21:D29)</f>
        <v>4513355.3599999994</v>
      </c>
      <c r="E20" s="87">
        <f>SUM(E21:E29)</f>
        <v>7645045.7599999998</v>
      </c>
      <c r="F20" s="87">
        <f t="shared" ref="F20:I20" si="2">SUM(F21:F29)</f>
        <v>15568209.5</v>
      </c>
      <c r="G20" s="87">
        <f t="shared" si="2"/>
        <v>5123139.5</v>
      </c>
      <c r="H20" s="87">
        <f t="shared" si="2"/>
        <v>4667912.97</v>
      </c>
      <c r="I20" s="87">
        <f t="shared" si="2"/>
        <v>28492690.800000001</v>
      </c>
      <c r="J20" s="87">
        <f>SUM(J21:J29)</f>
        <v>7233110.1699999999</v>
      </c>
      <c r="K20" s="71">
        <f t="shared" si="1"/>
        <v>73243464.060000002</v>
      </c>
    </row>
    <row r="21" spans="1:11" s="5" customFormat="1" x14ac:dyDescent="0.25">
      <c r="A21" s="28" t="s">
        <v>20</v>
      </c>
      <c r="B21" s="103">
        <v>43100000</v>
      </c>
      <c r="C21" s="120">
        <v>43100000</v>
      </c>
      <c r="D21" s="79">
        <v>2707265.61</v>
      </c>
      <c r="E21" s="79">
        <v>2768286.2</v>
      </c>
      <c r="F21" s="80">
        <v>3274962.77</v>
      </c>
      <c r="G21" s="75">
        <v>1751690.82</v>
      </c>
      <c r="H21" s="76">
        <v>2511549.84</v>
      </c>
      <c r="I21" s="88">
        <v>2597348.91</v>
      </c>
      <c r="J21" s="78">
        <v>2703644.67</v>
      </c>
      <c r="K21" s="71">
        <f t="shared" si="1"/>
        <v>18314748.82</v>
      </c>
    </row>
    <row r="22" spans="1:11" s="5" customFormat="1" ht="31.5" x14ac:dyDescent="0.25">
      <c r="A22" s="28" t="s">
        <v>21</v>
      </c>
      <c r="B22" s="103">
        <v>10000000</v>
      </c>
      <c r="C22" s="122">
        <v>5015000</v>
      </c>
      <c r="D22" s="79">
        <v>0</v>
      </c>
      <c r="E22" s="89">
        <v>0</v>
      </c>
      <c r="F22" s="74">
        <v>445834.23999999999</v>
      </c>
      <c r="G22" s="75">
        <v>-15500</v>
      </c>
      <c r="H22" s="90">
        <v>18500.04</v>
      </c>
      <c r="I22" s="88">
        <v>5055.12</v>
      </c>
      <c r="J22" s="78">
        <v>51920</v>
      </c>
      <c r="K22" s="71">
        <f t="shared" si="1"/>
        <v>505809.39999999997</v>
      </c>
    </row>
    <row r="23" spans="1:11" s="5" customFormat="1" x14ac:dyDescent="0.25">
      <c r="A23" s="28" t="s">
        <v>22</v>
      </c>
      <c r="B23" s="103">
        <v>25000000</v>
      </c>
      <c r="C23" s="120">
        <v>40000000</v>
      </c>
      <c r="D23" s="79">
        <v>1806089.75</v>
      </c>
      <c r="E23" s="79">
        <v>2509754</v>
      </c>
      <c r="F23" s="91">
        <v>3076229.02</v>
      </c>
      <c r="G23" s="75">
        <v>965221.5</v>
      </c>
      <c r="H23" s="76">
        <v>1734399.5</v>
      </c>
      <c r="I23" s="92">
        <v>5363899</v>
      </c>
      <c r="J23" s="93">
        <v>1163543</v>
      </c>
      <c r="K23" s="71">
        <f t="shared" si="1"/>
        <v>16619135.77</v>
      </c>
    </row>
    <row r="24" spans="1:11" s="5" customFormat="1" ht="31.5" x14ac:dyDescent="0.25">
      <c r="A24" s="28" t="s">
        <v>23</v>
      </c>
      <c r="B24" s="103">
        <v>4700000</v>
      </c>
      <c r="C24" s="123">
        <v>3174484.44</v>
      </c>
      <c r="D24" s="79">
        <v>0</v>
      </c>
      <c r="E24" s="89">
        <v>0</v>
      </c>
      <c r="F24" s="91">
        <v>0</v>
      </c>
      <c r="G24" s="84">
        <v>0</v>
      </c>
      <c r="H24" s="82">
        <v>0</v>
      </c>
      <c r="I24" s="94">
        <v>600000</v>
      </c>
      <c r="J24" s="93">
        <v>-600000</v>
      </c>
      <c r="K24" s="71">
        <f t="shared" si="1"/>
        <v>0</v>
      </c>
    </row>
    <row r="25" spans="1:11" s="5" customFormat="1" x14ac:dyDescent="0.25">
      <c r="A25" s="28" t="s">
        <v>24</v>
      </c>
      <c r="B25" s="103">
        <v>26499999</v>
      </c>
      <c r="C25" s="120">
        <v>26499999</v>
      </c>
      <c r="D25" s="79">
        <v>0</v>
      </c>
      <c r="E25" s="89">
        <v>1093000</v>
      </c>
      <c r="F25" s="74">
        <v>3213000</v>
      </c>
      <c r="G25" s="92">
        <v>787000</v>
      </c>
      <c r="H25" s="76">
        <v>287000</v>
      </c>
      <c r="I25" s="92">
        <v>837000</v>
      </c>
      <c r="J25" s="93">
        <v>1652999.98</v>
      </c>
      <c r="K25" s="71">
        <f t="shared" si="1"/>
        <v>7869999.9800000004</v>
      </c>
    </row>
    <row r="26" spans="1:11" x14ac:dyDescent="0.25">
      <c r="A26" s="29" t="s">
        <v>25</v>
      </c>
      <c r="B26" s="103">
        <v>6000000</v>
      </c>
      <c r="C26" s="122">
        <v>4300000</v>
      </c>
      <c r="D26" s="82">
        <v>0</v>
      </c>
      <c r="E26" s="83">
        <v>0</v>
      </c>
      <c r="F26" s="95">
        <v>2660815.9300000002</v>
      </c>
      <c r="G26" s="84">
        <v>0</v>
      </c>
      <c r="H26" s="82">
        <v>0</v>
      </c>
      <c r="I26" s="76">
        <v>126197.5</v>
      </c>
      <c r="J26" s="82">
        <v>0</v>
      </c>
      <c r="K26" s="71">
        <f t="shared" si="1"/>
        <v>2787013.43</v>
      </c>
    </row>
    <row r="27" spans="1:11" ht="63" x14ac:dyDescent="0.25">
      <c r="A27" s="28" t="s">
        <v>26</v>
      </c>
      <c r="B27" s="103">
        <v>21600000</v>
      </c>
      <c r="C27" s="78">
        <v>7498255.8499999996</v>
      </c>
      <c r="D27" s="79">
        <v>0</v>
      </c>
      <c r="E27" s="79">
        <v>1147745.56</v>
      </c>
      <c r="F27" s="91">
        <v>2071367.54</v>
      </c>
      <c r="G27" s="85">
        <v>1122607.18</v>
      </c>
      <c r="H27" s="85">
        <v>88181</v>
      </c>
      <c r="I27" s="85">
        <v>18671684.93</v>
      </c>
      <c r="J27" s="93">
        <v>1901102.52</v>
      </c>
      <c r="K27" s="71">
        <f t="shared" si="1"/>
        <v>25002688.73</v>
      </c>
    </row>
    <row r="28" spans="1:11" ht="47.25" x14ac:dyDescent="0.25">
      <c r="A28" s="28" t="s">
        <v>27</v>
      </c>
      <c r="B28" s="103">
        <v>20250000</v>
      </c>
      <c r="C28" s="123">
        <v>5341697.9800000004</v>
      </c>
      <c r="D28" s="79">
        <v>0</v>
      </c>
      <c r="E28" s="89">
        <v>126260</v>
      </c>
      <c r="F28" s="91">
        <v>826000</v>
      </c>
      <c r="G28" s="90">
        <v>512120</v>
      </c>
      <c r="H28" s="85">
        <v>28282.59</v>
      </c>
      <c r="I28" s="85">
        <v>291505.34000000003</v>
      </c>
      <c r="J28" s="93">
        <v>359900</v>
      </c>
      <c r="K28" s="71">
        <f t="shared" si="1"/>
        <v>2144067.9300000002</v>
      </c>
    </row>
    <row r="29" spans="1:11" ht="31.5" x14ac:dyDescent="0.25">
      <c r="A29" s="29" t="s">
        <v>28</v>
      </c>
      <c r="B29" s="103">
        <v>0</v>
      </c>
      <c r="C29" s="121">
        <v>0</v>
      </c>
      <c r="D29" s="82">
        <v>0</v>
      </c>
      <c r="E29" s="83">
        <v>0</v>
      </c>
      <c r="F29" s="84">
        <v>0</v>
      </c>
      <c r="G29" s="84">
        <v>0</v>
      </c>
      <c r="H29" s="82">
        <v>0</v>
      </c>
      <c r="I29" s="82">
        <v>0</v>
      </c>
      <c r="J29" s="82">
        <v>0</v>
      </c>
      <c r="K29" s="71">
        <f t="shared" si="1"/>
        <v>0</v>
      </c>
    </row>
    <row r="30" spans="1:11" ht="31.5" x14ac:dyDescent="0.25">
      <c r="A30" s="6" t="s">
        <v>29</v>
      </c>
      <c r="B30" s="71">
        <f>SUM(B31:B39)</f>
        <v>1647802543</v>
      </c>
      <c r="C30" s="78">
        <v>1597107405.1300001</v>
      </c>
      <c r="D30" s="87">
        <f t="shared" ref="D30:J30" si="3">SUM(D31:D39)</f>
        <v>61167093.369999997</v>
      </c>
      <c r="E30" s="87">
        <f t="shared" si="3"/>
        <v>166373340.51000002</v>
      </c>
      <c r="F30" s="87">
        <f t="shared" si="3"/>
        <v>104856249.20999999</v>
      </c>
      <c r="G30" s="87">
        <f t="shared" si="3"/>
        <v>171377561.33999997</v>
      </c>
      <c r="H30" s="87">
        <f t="shared" si="3"/>
        <v>231116359.06</v>
      </c>
      <c r="I30" s="87">
        <f t="shared" si="3"/>
        <v>126541507.40000001</v>
      </c>
      <c r="J30" s="87">
        <f t="shared" si="3"/>
        <v>256042735.25000003</v>
      </c>
      <c r="K30" s="71">
        <f t="shared" si="1"/>
        <v>1117474846.1400001</v>
      </c>
    </row>
    <row r="31" spans="1:11" ht="31.5" x14ac:dyDescent="0.25">
      <c r="A31" s="28" t="s">
        <v>30</v>
      </c>
      <c r="B31" s="103">
        <v>1350402543</v>
      </c>
      <c r="C31" s="78">
        <v>1383680588.75</v>
      </c>
      <c r="D31" s="79">
        <v>59989098.189999998</v>
      </c>
      <c r="E31" s="79">
        <v>162608774.93000001</v>
      </c>
      <c r="F31" s="80">
        <v>102916716.25</v>
      </c>
      <c r="G31" s="80">
        <v>150462452.75999999</v>
      </c>
      <c r="H31" s="80">
        <v>217675109.31</v>
      </c>
      <c r="I31" s="85">
        <v>117715739.97</v>
      </c>
      <c r="J31" s="93">
        <v>233279781.08000001</v>
      </c>
      <c r="K31" s="71">
        <f t="shared" si="1"/>
        <v>1044647672.4900001</v>
      </c>
    </row>
    <row r="32" spans="1:11" x14ac:dyDescent="0.25">
      <c r="A32" s="28" t="s">
        <v>31</v>
      </c>
      <c r="B32" s="103">
        <v>3650000</v>
      </c>
      <c r="C32" s="124">
        <v>690000</v>
      </c>
      <c r="D32" s="79">
        <v>0</v>
      </c>
      <c r="E32" s="79">
        <v>0</v>
      </c>
      <c r="F32" s="91">
        <v>0</v>
      </c>
      <c r="G32" s="76">
        <v>8496</v>
      </c>
      <c r="H32" s="76">
        <v>-8436</v>
      </c>
      <c r="I32" s="76">
        <v>0</v>
      </c>
      <c r="J32" s="93"/>
      <c r="K32" s="71">
        <f t="shared" si="1"/>
        <v>60</v>
      </c>
    </row>
    <row r="33" spans="1:11" ht="31.5" x14ac:dyDescent="0.25">
      <c r="A33" s="28" t="s">
        <v>32</v>
      </c>
      <c r="B33" s="103">
        <v>10000000</v>
      </c>
      <c r="C33" s="124">
        <v>5200000</v>
      </c>
      <c r="D33" s="79">
        <v>0</v>
      </c>
      <c r="E33" s="79">
        <v>0</v>
      </c>
      <c r="F33" s="80">
        <v>0</v>
      </c>
      <c r="G33" s="76">
        <v>349999.98</v>
      </c>
      <c r="H33" s="82">
        <v>615482.68999999994</v>
      </c>
      <c r="I33" s="85">
        <v>6279.87</v>
      </c>
      <c r="J33" s="93">
        <v>1170266.5</v>
      </c>
      <c r="K33" s="71">
        <f t="shared" si="1"/>
        <v>2142029.04</v>
      </c>
    </row>
    <row r="34" spans="1:11" ht="31.5" x14ac:dyDescent="0.25">
      <c r="A34" s="28" t="s">
        <v>33</v>
      </c>
      <c r="B34" s="103">
        <v>250000</v>
      </c>
      <c r="C34" s="120">
        <v>250000</v>
      </c>
      <c r="D34" s="79">
        <v>0</v>
      </c>
      <c r="E34" s="89">
        <v>0</v>
      </c>
      <c r="F34" s="91">
        <v>0</v>
      </c>
      <c r="G34" s="96">
        <v>0</v>
      </c>
      <c r="H34" s="82">
        <v>0</v>
      </c>
      <c r="I34" s="82">
        <v>0</v>
      </c>
      <c r="J34" s="82">
        <v>0</v>
      </c>
      <c r="K34" s="71">
        <f t="shared" si="1"/>
        <v>0</v>
      </c>
    </row>
    <row r="35" spans="1:11" ht="31.5" x14ac:dyDescent="0.25">
      <c r="A35" s="28" t="s">
        <v>34</v>
      </c>
      <c r="B35" s="103">
        <v>14050000</v>
      </c>
      <c r="C35" s="123">
        <v>2070595.4</v>
      </c>
      <c r="D35" s="79">
        <v>0</v>
      </c>
      <c r="E35" s="89">
        <v>305519.46000000002</v>
      </c>
      <c r="F35" s="91">
        <v>0</v>
      </c>
      <c r="G35" s="90">
        <v>33059.94</v>
      </c>
      <c r="H35" s="85">
        <v>29740.71</v>
      </c>
      <c r="I35" s="85">
        <v>26759.08</v>
      </c>
      <c r="J35" s="93">
        <v>202370</v>
      </c>
      <c r="K35" s="71">
        <f t="shared" si="1"/>
        <v>597449.19000000006</v>
      </c>
    </row>
    <row r="36" spans="1:11" ht="47.25" x14ac:dyDescent="0.25">
      <c r="A36" s="28" t="s">
        <v>35</v>
      </c>
      <c r="B36" s="103">
        <v>27450000</v>
      </c>
      <c r="C36" s="78">
        <v>2995200</v>
      </c>
      <c r="D36" s="79">
        <v>0</v>
      </c>
      <c r="E36" s="79">
        <v>0</v>
      </c>
      <c r="F36" s="80">
        <v>169636.8</v>
      </c>
      <c r="G36" s="96">
        <v>0</v>
      </c>
      <c r="H36" s="85">
        <v>209080.5</v>
      </c>
      <c r="I36" s="85">
        <v>178421.12</v>
      </c>
      <c r="J36" s="93">
        <v>168928.8</v>
      </c>
      <c r="K36" s="71">
        <f t="shared" si="1"/>
        <v>726067.22</v>
      </c>
    </row>
    <row r="37" spans="1:11" ht="47.25" x14ac:dyDescent="0.25">
      <c r="A37" s="29" t="s">
        <v>36</v>
      </c>
      <c r="B37" s="103">
        <v>84000000</v>
      </c>
      <c r="C37" s="123">
        <v>84059605</v>
      </c>
      <c r="D37" s="82">
        <v>0</v>
      </c>
      <c r="E37" s="83">
        <v>3091200</v>
      </c>
      <c r="F37" s="95">
        <v>127440</v>
      </c>
      <c r="G37" s="85">
        <v>2558400.0299999998</v>
      </c>
      <c r="H37" s="85">
        <v>6557330.6799999997</v>
      </c>
      <c r="I37" s="85">
        <v>2440965.61</v>
      </c>
      <c r="J37" s="93">
        <v>15560699.890000001</v>
      </c>
      <c r="K37" s="71">
        <f t="shared" si="1"/>
        <v>30336036.210000001</v>
      </c>
    </row>
    <row r="38" spans="1:11" ht="63" x14ac:dyDescent="0.25">
      <c r="A38" s="29" t="s">
        <v>37</v>
      </c>
      <c r="B38" s="103">
        <v>0</v>
      </c>
      <c r="C38" s="121">
        <v>0</v>
      </c>
      <c r="D38" s="82">
        <v>0</v>
      </c>
      <c r="E38" s="83">
        <v>0</v>
      </c>
      <c r="F38" s="84">
        <v>0</v>
      </c>
      <c r="G38" s="96">
        <v>0</v>
      </c>
      <c r="H38" s="82">
        <v>0</v>
      </c>
      <c r="I38" s="82">
        <v>0</v>
      </c>
      <c r="J38" s="82">
        <v>0</v>
      </c>
      <c r="K38" s="71">
        <f t="shared" si="1"/>
        <v>0</v>
      </c>
    </row>
    <row r="39" spans="1:11" ht="31.5" x14ac:dyDescent="0.25">
      <c r="A39" s="29" t="s">
        <v>38</v>
      </c>
      <c r="B39" s="103">
        <v>158000000</v>
      </c>
      <c r="C39" s="123">
        <v>118161415.98</v>
      </c>
      <c r="D39" s="82">
        <v>1177995.18</v>
      </c>
      <c r="E39" s="79">
        <v>367846.12</v>
      </c>
      <c r="F39" s="80">
        <v>1642456.16</v>
      </c>
      <c r="G39" s="90">
        <v>17965152.629999999</v>
      </c>
      <c r="H39" s="90">
        <v>6038051.1699999999</v>
      </c>
      <c r="I39" s="90">
        <v>6173341.75</v>
      </c>
      <c r="J39" s="93">
        <v>5660688.9800000004</v>
      </c>
      <c r="K39" s="71">
        <f t="shared" si="1"/>
        <v>39025531.989999995</v>
      </c>
    </row>
    <row r="40" spans="1:11" ht="31.5" x14ac:dyDescent="0.25">
      <c r="A40" s="6" t="s">
        <v>39</v>
      </c>
      <c r="B40" s="71">
        <f>SUM(B41:B45)</f>
        <v>2500000</v>
      </c>
      <c r="C40" s="78">
        <v>496395</v>
      </c>
      <c r="D40" s="87">
        <f t="shared" ref="D40:G40" si="4">SUM(D41:D47)</f>
        <v>0</v>
      </c>
      <c r="E40" s="87">
        <f t="shared" si="4"/>
        <v>0</v>
      </c>
      <c r="F40" s="87">
        <f t="shared" si="4"/>
        <v>0</v>
      </c>
      <c r="G40" s="87">
        <f t="shared" si="4"/>
        <v>0</v>
      </c>
      <c r="H40" s="87">
        <v>0</v>
      </c>
      <c r="I40" s="87">
        <v>0</v>
      </c>
      <c r="J40" s="87">
        <v>0</v>
      </c>
      <c r="K40" s="71">
        <f t="shared" si="1"/>
        <v>0</v>
      </c>
    </row>
    <row r="41" spans="1:11" ht="31.5" x14ac:dyDescent="0.25">
      <c r="A41" s="29" t="s">
        <v>40</v>
      </c>
      <c r="B41" s="103">
        <v>2500000</v>
      </c>
      <c r="C41" s="123">
        <v>496395</v>
      </c>
      <c r="D41" s="82">
        <v>0</v>
      </c>
      <c r="E41" s="83">
        <v>0</v>
      </c>
      <c r="F41" s="84">
        <v>0</v>
      </c>
      <c r="G41" s="96">
        <f t="shared" ref="G41" si="5">SUM(G42:G48)</f>
        <v>0</v>
      </c>
      <c r="H41" s="82">
        <v>0</v>
      </c>
      <c r="I41" s="82">
        <v>0</v>
      </c>
      <c r="J41" s="82">
        <v>0</v>
      </c>
      <c r="K41" s="71">
        <f t="shared" si="1"/>
        <v>0</v>
      </c>
    </row>
    <row r="42" spans="1:11" ht="47.25" x14ac:dyDescent="0.25">
      <c r="A42" s="29" t="s">
        <v>41</v>
      </c>
      <c r="B42" s="72"/>
      <c r="C42" s="71"/>
      <c r="D42" s="82">
        <v>0</v>
      </c>
      <c r="E42" s="82">
        <v>0</v>
      </c>
      <c r="F42" s="82">
        <v>0</v>
      </c>
      <c r="G42" s="96">
        <f t="shared" ref="G42" si="6">SUM(G43:G49)</f>
        <v>0</v>
      </c>
      <c r="H42" s="82">
        <v>0</v>
      </c>
      <c r="I42" s="82">
        <v>0</v>
      </c>
      <c r="J42" s="82">
        <v>0</v>
      </c>
      <c r="K42" s="71">
        <f t="shared" si="1"/>
        <v>0</v>
      </c>
    </row>
    <row r="43" spans="1:11" ht="47.25" x14ac:dyDescent="0.25">
      <c r="A43" s="29" t="s">
        <v>42</v>
      </c>
      <c r="B43" s="72"/>
      <c r="C43" s="71"/>
      <c r="D43" s="82">
        <v>0</v>
      </c>
      <c r="E43" s="82">
        <v>0</v>
      </c>
      <c r="F43" s="82">
        <v>0</v>
      </c>
      <c r="G43" s="96">
        <f t="shared" ref="G43:G47" si="7">SUM(G44:G50)</f>
        <v>0</v>
      </c>
      <c r="H43" s="82">
        <v>0</v>
      </c>
      <c r="I43" s="82">
        <v>0</v>
      </c>
      <c r="J43" s="82">
        <v>0</v>
      </c>
      <c r="K43" s="71">
        <f t="shared" si="1"/>
        <v>0</v>
      </c>
    </row>
    <row r="44" spans="1:11" ht="47.25" x14ac:dyDescent="0.25">
      <c r="A44" s="29" t="s">
        <v>43</v>
      </c>
      <c r="B44" s="72"/>
      <c r="C44" s="71"/>
      <c r="D44" s="82">
        <v>0</v>
      </c>
      <c r="E44" s="82">
        <v>0</v>
      </c>
      <c r="F44" s="82">
        <v>0</v>
      </c>
      <c r="G44" s="96">
        <f t="shared" si="7"/>
        <v>0</v>
      </c>
      <c r="H44" s="82">
        <v>0</v>
      </c>
      <c r="I44" s="82">
        <v>0</v>
      </c>
      <c r="J44" s="82">
        <v>0</v>
      </c>
      <c r="K44" s="71">
        <f t="shared" si="1"/>
        <v>0</v>
      </c>
    </row>
    <row r="45" spans="1:11" ht="47.25" x14ac:dyDescent="0.25">
      <c r="A45" s="29" t="s">
        <v>44</v>
      </c>
      <c r="B45" s="72"/>
      <c r="C45" s="71"/>
      <c r="D45" s="82">
        <v>0</v>
      </c>
      <c r="E45" s="82">
        <v>0</v>
      </c>
      <c r="F45" s="82">
        <v>0</v>
      </c>
      <c r="G45" s="96">
        <f t="shared" si="7"/>
        <v>0</v>
      </c>
      <c r="H45" s="82">
        <v>0</v>
      </c>
      <c r="I45" s="82">
        <v>0</v>
      </c>
      <c r="J45" s="82">
        <v>0</v>
      </c>
      <c r="K45" s="71">
        <f t="shared" si="1"/>
        <v>0</v>
      </c>
    </row>
    <row r="46" spans="1:11" ht="31.5" x14ac:dyDescent="0.25">
      <c r="A46" s="29" t="s">
        <v>45</v>
      </c>
      <c r="B46" s="72"/>
      <c r="C46" s="71"/>
      <c r="D46" s="82">
        <v>0</v>
      </c>
      <c r="E46" s="82">
        <v>0</v>
      </c>
      <c r="F46" s="82">
        <v>0</v>
      </c>
      <c r="G46" s="96">
        <f t="shared" si="7"/>
        <v>0</v>
      </c>
      <c r="H46" s="82">
        <v>0</v>
      </c>
      <c r="I46" s="82">
        <v>0</v>
      </c>
      <c r="J46" s="82">
        <v>0</v>
      </c>
      <c r="K46" s="71">
        <f t="shared" ref="K46:K77" si="8">+D46+E46+F46+G46+H46+I46+J46</f>
        <v>0</v>
      </c>
    </row>
    <row r="47" spans="1:11" ht="47.25" x14ac:dyDescent="0.25">
      <c r="A47" s="29" t="s">
        <v>46</v>
      </c>
      <c r="B47" s="72"/>
      <c r="C47" s="71"/>
      <c r="D47" s="82">
        <v>0</v>
      </c>
      <c r="E47" s="82">
        <v>0</v>
      </c>
      <c r="F47" s="82">
        <v>0</v>
      </c>
      <c r="G47" s="96">
        <f t="shared" si="7"/>
        <v>0</v>
      </c>
      <c r="H47" s="82">
        <v>0</v>
      </c>
      <c r="I47" s="82">
        <v>0</v>
      </c>
      <c r="J47" s="82">
        <v>0</v>
      </c>
      <c r="K47" s="71">
        <f t="shared" si="8"/>
        <v>0</v>
      </c>
    </row>
    <row r="48" spans="1:11" ht="31.5" x14ac:dyDescent="0.25">
      <c r="A48" s="6" t="s">
        <v>47</v>
      </c>
      <c r="B48" s="72"/>
      <c r="C48" s="71"/>
      <c r="D48" s="87">
        <f t="shared" ref="D48:F48" si="9">SUM(D49:D55)</f>
        <v>0</v>
      </c>
      <c r="E48" s="87">
        <f t="shared" si="9"/>
        <v>0</v>
      </c>
      <c r="F48" s="87">
        <f t="shared" si="9"/>
        <v>0</v>
      </c>
      <c r="G48" s="97">
        <v>0</v>
      </c>
      <c r="H48" s="82">
        <v>0</v>
      </c>
      <c r="I48" s="82">
        <v>0</v>
      </c>
      <c r="J48" s="82">
        <v>0</v>
      </c>
      <c r="K48" s="71">
        <f t="shared" si="8"/>
        <v>0</v>
      </c>
    </row>
    <row r="49" spans="1:11" ht="31.5" x14ac:dyDescent="0.25">
      <c r="A49" s="29" t="s">
        <v>48</v>
      </c>
      <c r="B49" s="72"/>
      <c r="C49" s="71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71">
        <f t="shared" si="8"/>
        <v>0</v>
      </c>
    </row>
    <row r="50" spans="1:11" ht="47.25" x14ac:dyDescent="0.25">
      <c r="A50" s="29" t="s">
        <v>49</v>
      </c>
      <c r="B50" s="72"/>
      <c r="C50" s="71"/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71">
        <f t="shared" si="8"/>
        <v>0</v>
      </c>
    </row>
    <row r="51" spans="1:11" ht="47.25" x14ac:dyDescent="0.25">
      <c r="A51" s="29" t="s">
        <v>50</v>
      </c>
      <c r="B51" s="72"/>
      <c r="C51" s="71"/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71">
        <f t="shared" si="8"/>
        <v>0</v>
      </c>
    </row>
    <row r="52" spans="1:11" ht="47.25" x14ac:dyDescent="0.25">
      <c r="A52" s="29" t="s">
        <v>51</v>
      </c>
      <c r="B52" s="72"/>
      <c r="C52" s="71"/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71">
        <f t="shared" si="8"/>
        <v>0</v>
      </c>
    </row>
    <row r="53" spans="1:11" ht="47.25" x14ac:dyDescent="0.25">
      <c r="A53" s="29" t="s">
        <v>52</v>
      </c>
      <c r="B53" s="72"/>
      <c r="C53" s="71"/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71">
        <f t="shared" si="8"/>
        <v>0</v>
      </c>
    </row>
    <row r="54" spans="1:11" ht="31.5" x14ac:dyDescent="0.25">
      <c r="A54" s="29" t="s">
        <v>53</v>
      </c>
      <c r="B54" s="72"/>
      <c r="C54" s="71"/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71">
        <f t="shared" si="8"/>
        <v>0</v>
      </c>
    </row>
    <row r="55" spans="1:11" ht="47.25" x14ac:dyDescent="0.25">
      <c r="A55" s="29" t="s">
        <v>54</v>
      </c>
      <c r="B55" s="72"/>
      <c r="C55" s="71"/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71">
        <f t="shared" si="8"/>
        <v>0</v>
      </c>
    </row>
    <row r="56" spans="1:11" ht="31.5" x14ac:dyDescent="0.25">
      <c r="A56" s="6" t="s">
        <v>55</v>
      </c>
      <c r="B56" s="71">
        <f>SUM(B57:B65)</f>
        <v>24525000</v>
      </c>
      <c r="C56" s="123">
        <v>11288000</v>
      </c>
      <c r="D56" s="97">
        <f>SUM(D57:D65)</f>
        <v>0</v>
      </c>
      <c r="E56" s="97">
        <f t="shared" ref="E56:I56" si="10">SUM(E57:E65)</f>
        <v>4673870</v>
      </c>
      <c r="F56" s="97">
        <f t="shared" si="10"/>
        <v>41074296</v>
      </c>
      <c r="G56" s="97">
        <f t="shared" si="10"/>
        <v>964475.16</v>
      </c>
      <c r="H56" s="97">
        <f t="shared" si="10"/>
        <v>901534.06</v>
      </c>
      <c r="I56" s="97">
        <f t="shared" si="10"/>
        <v>2669072.15</v>
      </c>
      <c r="J56" s="97">
        <f>SUM(J57:J65)</f>
        <v>1376754</v>
      </c>
      <c r="K56" s="71">
        <f t="shared" si="8"/>
        <v>51660001.369999997</v>
      </c>
    </row>
    <row r="57" spans="1:11" x14ac:dyDescent="0.25">
      <c r="A57" s="29" t="s">
        <v>56</v>
      </c>
      <c r="B57" s="103">
        <v>5000000</v>
      </c>
      <c r="C57" s="124">
        <v>2427680</v>
      </c>
      <c r="D57" s="82">
        <v>0</v>
      </c>
      <c r="E57" s="83">
        <v>0</v>
      </c>
      <c r="F57" s="95">
        <v>1459896</v>
      </c>
      <c r="G57" s="98">
        <v>964475.16</v>
      </c>
      <c r="H57" s="76">
        <v>364988.06</v>
      </c>
      <c r="I57" s="90">
        <v>2279672.15</v>
      </c>
      <c r="J57" s="93">
        <v>1257054</v>
      </c>
      <c r="K57" s="71">
        <f t="shared" si="8"/>
        <v>6326085.3700000001</v>
      </c>
    </row>
    <row r="58" spans="1:11" ht="31.5" x14ac:dyDescent="0.25">
      <c r="A58" s="29" t="s">
        <v>57</v>
      </c>
      <c r="B58" s="103">
        <v>5000000</v>
      </c>
      <c r="C58" s="123">
        <v>500000</v>
      </c>
      <c r="D58" s="82">
        <v>0</v>
      </c>
      <c r="E58" s="83">
        <v>1203600</v>
      </c>
      <c r="F58" s="84">
        <v>0</v>
      </c>
      <c r="G58" s="82">
        <v>0</v>
      </c>
      <c r="H58" s="82">
        <v>0</v>
      </c>
      <c r="I58" s="82">
        <v>0</v>
      </c>
      <c r="J58" s="82">
        <v>0</v>
      </c>
      <c r="K58" s="71">
        <f t="shared" si="8"/>
        <v>1203600</v>
      </c>
    </row>
    <row r="59" spans="1:11" ht="31.5" x14ac:dyDescent="0.25">
      <c r="A59" s="29" t="s">
        <v>58</v>
      </c>
      <c r="B59" s="103">
        <v>0</v>
      </c>
      <c r="C59" s="121">
        <v>0</v>
      </c>
      <c r="D59" s="82">
        <v>0</v>
      </c>
      <c r="E59" s="83">
        <v>17000</v>
      </c>
      <c r="F59" s="84">
        <v>0</v>
      </c>
      <c r="G59" s="82">
        <v>0</v>
      </c>
      <c r="H59" s="82">
        <v>0</v>
      </c>
      <c r="I59" s="82">
        <v>0</v>
      </c>
      <c r="J59" s="82">
        <v>0</v>
      </c>
      <c r="K59" s="71">
        <f t="shared" si="8"/>
        <v>17000</v>
      </c>
    </row>
    <row r="60" spans="1:11" ht="47.25" x14ac:dyDescent="0.25">
      <c r="A60" s="29" t="s">
        <v>59</v>
      </c>
      <c r="B60" s="103">
        <v>5000000</v>
      </c>
      <c r="C60" s="78">
        <v>3935600</v>
      </c>
      <c r="D60" s="82">
        <v>0</v>
      </c>
      <c r="E60" s="83">
        <v>0</v>
      </c>
      <c r="F60" s="84">
        <v>39614400</v>
      </c>
      <c r="G60" s="82">
        <v>0</v>
      </c>
      <c r="H60" s="82">
        <v>0</v>
      </c>
      <c r="I60" s="82">
        <v>0</v>
      </c>
      <c r="J60" s="82">
        <v>0</v>
      </c>
      <c r="K60" s="71">
        <f t="shared" si="8"/>
        <v>39614400</v>
      </c>
    </row>
    <row r="61" spans="1:11" ht="31.5" x14ac:dyDescent="0.25">
      <c r="A61" s="29" t="s">
        <v>60</v>
      </c>
      <c r="B61" s="103">
        <v>9325000</v>
      </c>
      <c r="C61" s="78">
        <v>4228720</v>
      </c>
      <c r="D61" s="82">
        <v>0</v>
      </c>
      <c r="E61" s="79">
        <v>3453270</v>
      </c>
      <c r="F61" s="84">
        <v>0</v>
      </c>
      <c r="G61" s="82">
        <v>0</v>
      </c>
      <c r="H61" s="85">
        <v>536546</v>
      </c>
      <c r="I61" s="90">
        <v>389400</v>
      </c>
      <c r="J61" s="93">
        <v>119700</v>
      </c>
      <c r="K61" s="71">
        <f t="shared" si="8"/>
        <v>4498916</v>
      </c>
    </row>
    <row r="62" spans="1:11" ht="31.5" x14ac:dyDescent="0.25">
      <c r="A62" s="29" t="s">
        <v>61</v>
      </c>
      <c r="B62" s="103">
        <v>200000</v>
      </c>
      <c r="C62" s="123">
        <v>150000</v>
      </c>
      <c r="D62" s="82">
        <v>0</v>
      </c>
      <c r="E62" s="83">
        <v>0</v>
      </c>
      <c r="F62" s="84">
        <v>0</v>
      </c>
      <c r="G62" s="82">
        <v>0</v>
      </c>
      <c r="H62" s="82">
        <v>0</v>
      </c>
      <c r="I62" s="82">
        <v>0</v>
      </c>
      <c r="J62" s="82">
        <v>0</v>
      </c>
      <c r="K62" s="71">
        <f t="shared" si="8"/>
        <v>0</v>
      </c>
    </row>
    <row r="63" spans="1:11" ht="31.5" x14ac:dyDescent="0.25">
      <c r="A63" s="29" t="s">
        <v>62</v>
      </c>
      <c r="B63" s="72"/>
      <c r="C63" s="71"/>
      <c r="D63" s="82">
        <v>0</v>
      </c>
      <c r="E63" s="83">
        <v>0</v>
      </c>
      <c r="F63" s="84">
        <v>0</v>
      </c>
      <c r="G63" s="82">
        <v>0</v>
      </c>
      <c r="H63" s="82">
        <v>0</v>
      </c>
      <c r="I63" s="82">
        <v>0</v>
      </c>
      <c r="J63" s="82">
        <v>0</v>
      </c>
      <c r="K63" s="71">
        <f t="shared" si="8"/>
        <v>0</v>
      </c>
    </row>
    <row r="64" spans="1:11" x14ac:dyDescent="0.25">
      <c r="A64" s="29" t="s">
        <v>63</v>
      </c>
      <c r="B64" s="72"/>
      <c r="C64" s="71"/>
      <c r="D64" s="82">
        <v>0</v>
      </c>
      <c r="E64" s="83">
        <v>0</v>
      </c>
      <c r="F64" s="84">
        <v>0</v>
      </c>
      <c r="G64" s="82">
        <v>0</v>
      </c>
      <c r="H64" s="82">
        <v>0</v>
      </c>
      <c r="I64" s="82">
        <v>0</v>
      </c>
      <c r="J64" s="82">
        <v>0</v>
      </c>
      <c r="K64" s="71">
        <f t="shared" si="8"/>
        <v>0</v>
      </c>
    </row>
    <row r="65" spans="1:11" ht="47.25" x14ac:dyDescent="0.25">
      <c r="A65" s="29" t="s">
        <v>64</v>
      </c>
      <c r="B65" s="72"/>
      <c r="C65" s="71"/>
      <c r="D65" s="82">
        <v>0</v>
      </c>
      <c r="E65" s="83">
        <v>0</v>
      </c>
      <c r="F65" s="84">
        <v>0</v>
      </c>
      <c r="G65" s="82">
        <v>0</v>
      </c>
      <c r="H65" s="82">
        <v>0</v>
      </c>
      <c r="I65" s="82">
        <v>0</v>
      </c>
      <c r="J65" s="82">
        <v>0</v>
      </c>
      <c r="K65" s="71">
        <f t="shared" si="8"/>
        <v>0</v>
      </c>
    </row>
    <row r="66" spans="1:11" x14ac:dyDescent="0.25">
      <c r="A66" s="6" t="s">
        <v>65</v>
      </c>
      <c r="B66" s="72"/>
      <c r="C66" s="71"/>
      <c r="D66" s="97">
        <f>SUM(D67:D70)</f>
        <v>0</v>
      </c>
      <c r="E66" s="97">
        <f t="shared" ref="E66:J66" si="11">SUM(E67:E70)</f>
        <v>0</v>
      </c>
      <c r="F66" s="97">
        <f t="shared" si="11"/>
        <v>0</v>
      </c>
      <c r="G66" s="97">
        <f t="shared" si="11"/>
        <v>2769847.59</v>
      </c>
      <c r="H66" s="97">
        <f t="shared" si="11"/>
        <v>0</v>
      </c>
      <c r="I66" s="97">
        <f t="shared" si="11"/>
        <v>0</v>
      </c>
      <c r="J66" s="97">
        <f t="shared" si="11"/>
        <v>312066.46000000002</v>
      </c>
      <c r="K66" s="71">
        <f t="shared" si="8"/>
        <v>3081914.05</v>
      </c>
    </row>
    <row r="67" spans="1:11" x14ac:dyDescent="0.25">
      <c r="A67" s="6" t="s">
        <v>66</v>
      </c>
      <c r="B67" s="72"/>
      <c r="C67" s="71"/>
      <c r="D67" s="82">
        <v>0</v>
      </c>
      <c r="E67" s="79">
        <v>0</v>
      </c>
      <c r="F67" s="99">
        <v>0</v>
      </c>
      <c r="G67" s="76">
        <v>2769847.59</v>
      </c>
      <c r="H67" s="82">
        <v>0</v>
      </c>
      <c r="I67" s="82">
        <v>0</v>
      </c>
      <c r="J67" s="82">
        <v>312066.46000000002</v>
      </c>
      <c r="K67" s="71">
        <f t="shared" si="8"/>
        <v>3081914.05</v>
      </c>
    </row>
    <row r="68" spans="1:11" x14ac:dyDescent="0.25">
      <c r="A68" s="29" t="s">
        <v>67</v>
      </c>
      <c r="B68" s="72"/>
      <c r="C68" s="71"/>
      <c r="D68" s="82">
        <v>0</v>
      </c>
      <c r="E68" s="83">
        <v>0</v>
      </c>
      <c r="F68" s="84">
        <v>0</v>
      </c>
      <c r="G68" s="82">
        <v>0</v>
      </c>
      <c r="H68" s="82">
        <v>0</v>
      </c>
      <c r="I68" s="82">
        <v>0</v>
      </c>
      <c r="J68" s="82">
        <v>0</v>
      </c>
      <c r="K68" s="71">
        <f t="shared" si="8"/>
        <v>0</v>
      </c>
    </row>
    <row r="69" spans="1:11" ht="31.5" x14ac:dyDescent="0.25">
      <c r="A69" s="29" t="s">
        <v>68</v>
      </c>
      <c r="B69" s="72"/>
      <c r="C69" s="71"/>
      <c r="D69" s="82">
        <v>0</v>
      </c>
      <c r="E69" s="83">
        <v>0</v>
      </c>
      <c r="F69" s="84">
        <v>0</v>
      </c>
      <c r="G69" s="82">
        <v>0</v>
      </c>
      <c r="H69" s="82">
        <v>0</v>
      </c>
      <c r="I69" s="82">
        <v>0</v>
      </c>
      <c r="J69" s="82">
        <v>0</v>
      </c>
      <c r="K69" s="71">
        <f t="shared" si="8"/>
        <v>0</v>
      </c>
    </row>
    <row r="70" spans="1:11" ht="63" x14ac:dyDescent="0.25">
      <c r="A70" s="29" t="s">
        <v>69</v>
      </c>
      <c r="B70" s="72"/>
      <c r="C70" s="71"/>
      <c r="D70" s="82">
        <v>0</v>
      </c>
      <c r="E70" s="83">
        <v>0</v>
      </c>
      <c r="F70" s="84">
        <v>0</v>
      </c>
      <c r="G70" s="82">
        <v>0</v>
      </c>
      <c r="H70" s="82">
        <v>0</v>
      </c>
      <c r="I70" s="82">
        <v>0</v>
      </c>
      <c r="J70" s="82">
        <v>0</v>
      </c>
      <c r="K70" s="71">
        <f t="shared" si="8"/>
        <v>0</v>
      </c>
    </row>
    <row r="71" spans="1:11" ht="47.25" x14ac:dyDescent="0.25">
      <c r="A71" s="6" t="s">
        <v>70</v>
      </c>
      <c r="B71" s="72"/>
      <c r="C71" s="71"/>
      <c r="D71" s="97">
        <f>SUM(D72:D73)</f>
        <v>0</v>
      </c>
      <c r="E71" s="97">
        <f t="shared" ref="E71:F71" si="12">SUM(E72:E73)</f>
        <v>0</v>
      </c>
      <c r="F71" s="97">
        <f t="shared" si="12"/>
        <v>0</v>
      </c>
      <c r="G71" s="97">
        <v>0</v>
      </c>
      <c r="H71" s="82">
        <v>0</v>
      </c>
      <c r="I71" s="82">
        <v>0</v>
      </c>
      <c r="J71" s="82">
        <v>0</v>
      </c>
      <c r="K71" s="71">
        <f t="shared" si="8"/>
        <v>0</v>
      </c>
    </row>
    <row r="72" spans="1:11" ht="31.5" x14ac:dyDescent="0.25">
      <c r="A72" s="29" t="s">
        <v>71</v>
      </c>
      <c r="B72" s="72"/>
      <c r="C72" s="71"/>
      <c r="D72" s="82">
        <v>0</v>
      </c>
      <c r="E72" s="83">
        <v>0</v>
      </c>
      <c r="F72" s="84">
        <v>0</v>
      </c>
      <c r="G72" s="82">
        <v>0</v>
      </c>
      <c r="H72" s="82">
        <v>0</v>
      </c>
      <c r="I72" s="82">
        <v>0</v>
      </c>
      <c r="J72" s="82">
        <v>0</v>
      </c>
      <c r="K72" s="71">
        <f t="shared" si="8"/>
        <v>0</v>
      </c>
    </row>
    <row r="73" spans="1:11" ht="47.25" x14ac:dyDescent="0.25">
      <c r="A73" s="29" t="s">
        <v>72</v>
      </c>
      <c r="B73" s="72"/>
      <c r="C73" s="71"/>
      <c r="D73" s="82">
        <v>0</v>
      </c>
      <c r="E73" s="83">
        <v>0</v>
      </c>
      <c r="F73" s="84">
        <v>0</v>
      </c>
      <c r="G73" s="82">
        <v>0</v>
      </c>
      <c r="H73" s="82">
        <v>0</v>
      </c>
      <c r="I73" s="82">
        <v>0</v>
      </c>
      <c r="J73" s="82">
        <v>0</v>
      </c>
      <c r="K73" s="71">
        <f t="shared" si="8"/>
        <v>0</v>
      </c>
    </row>
    <row r="74" spans="1:11" x14ac:dyDescent="0.25">
      <c r="A74" s="6" t="s">
        <v>73</v>
      </c>
      <c r="B74" s="72"/>
      <c r="C74" s="71"/>
      <c r="D74" s="82">
        <f>SUM(D75:D77)</f>
        <v>0</v>
      </c>
      <c r="E74" s="82">
        <f t="shared" ref="E74:F74" si="13">SUM(E75:E77)</f>
        <v>0</v>
      </c>
      <c r="F74" s="82">
        <f t="shared" si="13"/>
        <v>0</v>
      </c>
      <c r="G74" s="82">
        <v>0</v>
      </c>
      <c r="H74" s="82">
        <v>0</v>
      </c>
      <c r="I74" s="82">
        <v>0</v>
      </c>
      <c r="J74" s="82">
        <v>0</v>
      </c>
      <c r="K74" s="71">
        <f t="shared" si="8"/>
        <v>0</v>
      </c>
    </row>
    <row r="75" spans="1:11" ht="31.5" x14ac:dyDescent="0.25">
      <c r="A75" s="29" t="s">
        <v>74</v>
      </c>
      <c r="B75" s="72"/>
      <c r="C75" s="71"/>
      <c r="D75" s="82">
        <v>0</v>
      </c>
      <c r="E75" s="83">
        <v>0</v>
      </c>
      <c r="F75" s="84">
        <v>0</v>
      </c>
      <c r="G75" s="82">
        <v>0</v>
      </c>
      <c r="H75" s="82">
        <v>0</v>
      </c>
      <c r="I75" s="82">
        <v>0</v>
      </c>
      <c r="J75" s="82">
        <v>0</v>
      </c>
      <c r="K75" s="71">
        <f t="shared" si="8"/>
        <v>0</v>
      </c>
    </row>
    <row r="76" spans="1:11" ht="31.5" x14ac:dyDescent="0.25">
      <c r="A76" s="29" t="s">
        <v>75</v>
      </c>
      <c r="B76" s="72"/>
      <c r="C76" s="71"/>
      <c r="D76" s="82">
        <v>0</v>
      </c>
      <c r="E76" s="83">
        <v>0</v>
      </c>
      <c r="F76" s="84">
        <v>0</v>
      </c>
      <c r="G76" s="82">
        <v>0</v>
      </c>
      <c r="H76" s="82">
        <v>0</v>
      </c>
      <c r="I76" s="82">
        <v>0</v>
      </c>
      <c r="J76" s="82">
        <v>0</v>
      </c>
      <c r="K76" s="71">
        <f t="shared" si="8"/>
        <v>0</v>
      </c>
    </row>
    <row r="77" spans="1:11" ht="47.25" x14ac:dyDescent="0.25">
      <c r="A77" s="29" t="s">
        <v>76</v>
      </c>
      <c r="B77" s="72"/>
      <c r="C77" s="71"/>
      <c r="D77" s="82">
        <v>0</v>
      </c>
      <c r="E77" s="83">
        <v>0</v>
      </c>
      <c r="F77" s="84">
        <v>0</v>
      </c>
      <c r="G77" s="82">
        <v>0</v>
      </c>
      <c r="H77" s="82">
        <v>0</v>
      </c>
      <c r="I77" s="82">
        <v>0</v>
      </c>
      <c r="J77" s="82">
        <v>0</v>
      </c>
      <c r="K77" s="71">
        <f t="shared" si="8"/>
        <v>0</v>
      </c>
    </row>
    <row r="78" spans="1:11" x14ac:dyDescent="0.25">
      <c r="A78" s="34" t="s">
        <v>77</v>
      </c>
      <c r="B78" s="70">
        <f t="shared" ref="B78:C78" si="14">SUM(B14,B20,B30,B40,B48,B56,B66,B71)</f>
        <v>2787002677</v>
      </c>
      <c r="C78" s="70">
        <f>SUM(C14,C20,C30,C40,C48,C56,C66,C71)</f>
        <v>2698846372.4000001</v>
      </c>
      <c r="D78" s="70">
        <f>SUM(D14,D20,D30,D40,D48,D56,D66,D71)</f>
        <v>112112350.92</v>
      </c>
      <c r="E78" s="70">
        <f>SUM(E14,E20,E30,E40,E48,E56,E66,E71)</f>
        <v>230145090.74000001</v>
      </c>
      <c r="F78" s="70">
        <f t="shared" ref="F78:J78" si="15">SUM(F14,F20,F30,F40,F48,F56,F66,F71)</f>
        <v>212215388.60999998</v>
      </c>
      <c r="G78" s="70">
        <f t="shared" si="15"/>
        <v>262372103.89999998</v>
      </c>
      <c r="H78" s="70">
        <f t="shared" si="15"/>
        <v>288530988.50999999</v>
      </c>
      <c r="I78" s="70">
        <f t="shared" si="15"/>
        <v>210340590.74000001</v>
      </c>
      <c r="J78" s="70">
        <f t="shared" si="15"/>
        <v>316388600.60000002</v>
      </c>
      <c r="K78" s="69">
        <f t="shared" ref="K78:K109" si="16">+D78+E78+F78+G78+H78+I78+J78</f>
        <v>1632105114.02</v>
      </c>
    </row>
    <row r="79" spans="1:11" x14ac:dyDescent="0.25">
      <c r="A79" s="34" t="s">
        <v>78</v>
      </c>
      <c r="B79" s="35"/>
      <c r="C79" s="35"/>
      <c r="D79" s="36"/>
      <c r="E79" s="36"/>
      <c r="F79" s="37"/>
      <c r="G79" s="38"/>
      <c r="H79" s="38"/>
      <c r="I79" s="38"/>
      <c r="J79" s="63"/>
      <c r="K79" s="35"/>
    </row>
    <row r="80" spans="1:11" ht="31.5" x14ac:dyDescent="0.25">
      <c r="A80" s="6" t="s">
        <v>79</v>
      </c>
      <c r="B80" s="72"/>
      <c r="C80" s="87"/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7">
        <f t="shared" ref="K80:K87" si="17">SUM(D80:G80)</f>
        <v>0</v>
      </c>
    </row>
    <row r="81" spans="1:11" ht="31.5" x14ac:dyDescent="0.25">
      <c r="A81" s="29" t="s">
        <v>80</v>
      </c>
      <c r="B81" s="72"/>
      <c r="C81" s="87"/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7">
        <f t="shared" si="17"/>
        <v>0</v>
      </c>
    </row>
    <row r="82" spans="1:11" ht="31.5" x14ac:dyDescent="0.25">
      <c r="A82" s="29" t="s">
        <v>81</v>
      </c>
      <c r="B82" s="72"/>
      <c r="C82" s="87"/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7">
        <f t="shared" si="17"/>
        <v>0</v>
      </c>
    </row>
    <row r="83" spans="1:11" x14ac:dyDescent="0.25">
      <c r="A83" s="6" t="s">
        <v>82</v>
      </c>
      <c r="B83" s="72"/>
      <c r="C83" s="87"/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7">
        <f t="shared" si="17"/>
        <v>0</v>
      </c>
    </row>
    <row r="84" spans="1:11" ht="31.5" x14ac:dyDescent="0.25">
      <c r="A84" s="29" t="s">
        <v>83</v>
      </c>
      <c r="B84" s="72"/>
      <c r="C84" s="87"/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7">
        <f t="shared" si="17"/>
        <v>0</v>
      </c>
    </row>
    <row r="85" spans="1:11" ht="31.5" x14ac:dyDescent="0.25">
      <c r="A85" s="29" t="s">
        <v>84</v>
      </c>
      <c r="B85" s="72"/>
      <c r="C85" s="87"/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7">
        <f t="shared" si="17"/>
        <v>0</v>
      </c>
    </row>
    <row r="86" spans="1:11" ht="31.5" x14ac:dyDescent="0.25">
      <c r="A86" s="6" t="s">
        <v>85</v>
      </c>
      <c r="B86" s="72"/>
      <c r="C86" s="87"/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7">
        <f t="shared" si="17"/>
        <v>0</v>
      </c>
    </row>
    <row r="87" spans="1:11" ht="31.5" x14ac:dyDescent="0.25">
      <c r="A87" s="29" t="s">
        <v>86</v>
      </c>
      <c r="B87" s="72"/>
      <c r="C87" s="87"/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7">
        <f t="shared" si="17"/>
        <v>0</v>
      </c>
    </row>
    <row r="88" spans="1:11" ht="31.5" x14ac:dyDescent="0.25">
      <c r="A88" s="34" t="s">
        <v>87</v>
      </c>
      <c r="B88" s="100"/>
      <c r="C88" s="100"/>
      <c r="D88" s="101">
        <f t="shared" ref="D88:F88" si="18">SUM(D80:D87)</f>
        <v>0</v>
      </c>
      <c r="E88" s="101">
        <f t="shared" si="18"/>
        <v>0</v>
      </c>
      <c r="F88" s="101">
        <f t="shared" si="18"/>
        <v>0</v>
      </c>
      <c r="G88" s="101"/>
      <c r="H88" s="101"/>
      <c r="I88" s="101"/>
      <c r="J88" s="70"/>
      <c r="K88" s="100">
        <f>SUM(K80:K87)</f>
        <v>0</v>
      </c>
    </row>
    <row r="89" spans="1:11" ht="31.5" x14ac:dyDescent="0.25">
      <c r="A89" s="39" t="s">
        <v>88</v>
      </c>
      <c r="B89" s="47">
        <f>+B78</f>
        <v>2787002677</v>
      </c>
      <c r="C89" s="47">
        <f>+C78</f>
        <v>2698846372.4000001</v>
      </c>
      <c r="D89" s="46">
        <f>D78</f>
        <v>112112350.92</v>
      </c>
      <c r="E89" s="46">
        <f t="shared" ref="E89:J89" si="19">E78</f>
        <v>230145090.74000001</v>
      </c>
      <c r="F89" s="46">
        <f t="shared" si="19"/>
        <v>212215388.60999998</v>
      </c>
      <c r="G89" s="46">
        <f t="shared" si="19"/>
        <v>262372103.89999998</v>
      </c>
      <c r="H89" s="46">
        <f t="shared" si="19"/>
        <v>288530988.50999999</v>
      </c>
      <c r="I89" s="46">
        <f t="shared" si="19"/>
        <v>210340590.74000001</v>
      </c>
      <c r="J89" s="46">
        <f t="shared" si="19"/>
        <v>316388600.60000002</v>
      </c>
      <c r="K89" s="47">
        <f>SUM(D89:J89)</f>
        <v>1632105114.02</v>
      </c>
    </row>
    <row r="90" spans="1:11" x14ac:dyDescent="0.25">
      <c r="A90" s="45" t="s">
        <v>104</v>
      </c>
      <c r="B90" s="11"/>
      <c r="C90" s="11"/>
      <c r="D90" s="8"/>
      <c r="E90" s="9"/>
      <c r="F90" s="8"/>
      <c r="G90" s="8"/>
    </row>
    <row r="91" spans="1:11" x14ac:dyDescent="0.25">
      <c r="A91" s="10" t="s">
        <v>105</v>
      </c>
      <c r="B91" s="11"/>
      <c r="C91" s="11"/>
      <c r="D91" s="8"/>
      <c r="E91" s="9"/>
      <c r="F91" s="8"/>
      <c r="G91" s="8"/>
    </row>
    <row r="92" spans="1:11" x14ac:dyDescent="0.25">
      <c r="A92" s="10" t="s">
        <v>106</v>
      </c>
      <c r="B92" s="11"/>
      <c r="C92" s="11"/>
      <c r="D92" s="8"/>
      <c r="E92" s="9"/>
      <c r="F92" s="8"/>
      <c r="G92" s="8"/>
    </row>
    <row r="93" spans="1:11" x14ac:dyDescent="0.25">
      <c r="A93" s="10" t="s">
        <v>107</v>
      </c>
      <c r="B93" s="11"/>
      <c r="C93" s="11"/>
      <c r="D93" s="8"/>
      <c r="E93" s="9"/>
      <c r="F93" s="8"/>
      <c r="G93" s="8"/>
    </row>
    <row r="94" spans="1:11" x14ac:dyDescent="0.25">
      <c r="A94" s="44" t="s">
        <v>108</v>
      </c>
      <c r="B94" s="11"/>
      <c r="C94" s="11"/>
      <c r="D94" s="8"/>
      <c r="E94" s="9"/>
      <c r="F94" s="8"/>
      <c r="G94" s="8"/>
      <c r="I94" s="40"/>
    </row>
    <row r="95" spans="1:11" x14ac:dyDescent="0.25">
      <c r="A95" s="10" t="s">
        <v>110</v>
      </c>
      <c r="B95" s="11"/>
      <c r="C95" s="11"/>
      <c r="D95" s="8"/>
      <c r="E95" s="9"/>
      <c r="F95" s="8"/>
      <c r="G95" s="8"/>
    </row>
    <row r="96" spans="1:11" x14ac:dyDescent="0.25">
      <c r="A96" s="10" t="s">
        <v>109</v>
      </c>
      <c r="B96" s="11"/>
      <c r="C96" s="11"/>
      <c r="D96" s="8"/>
      <c r="E96" s="9"/>
      <c r="F96" s="12"/>
      <c r="G96" s="8"/>
      <c r="I96" s="48"/>
    </row>
    <row r="97" spans="1:10" x14ac:dyDescent="0.25">
      <c r="A97" s="7"/>
      <c r="D97" s="8"/>
      <c r="E97" s="9"/>
      <c r="F97" s="9"/>
      <c r="G97" s="8"/>
    </row>
    <row r="98" spans="1:10" x14ac:dyDescent="0.25">
      <c r="A98" s="7"/>
      <c r="D98" s="8"/>
      <c r="E98" s="9"/>
      <c r="F98" s="9"/>
      <c r="G98" s="8"/>
    </row>
    <row r="99" spans="1:10" x14ac:dyDescent="0.25">
      <c r="A99" s="7"/>
      <c r="D99" s="8"/>
      <c r="E99" s="9"/>
      <c r="F99" s="9"/>
      <c r="G99" s="8"/>
    </row>
    <row r="100" spans="1:10" x14ac:dyDescent="0.25">
      <c r="A100" s="7"/>
      <c r="D100" s="8"/>
      <c r="E100" s="9"/>
      <c r="F100" s="9"/>
      <c r="G100" s="8"/>
    </row>
    <row r="101" spans="1:10" x14ac:dyDescent="0.25">
      <c r="A101" s="7"/>
      <c r="D101" s="8"/>
      <c r="E101" s="9"/>
      <c r="F101" s="9"/>
      <c r="G101" s="8"/>
    </row>
    <row r="102" spans="1:10" x14ac:dyDescent="0.25">
      <c r="A102" s="7"/>
      <c r="D102" s="8"/>
      <c r="E102" s="9"/>
      <c r="F102" s="9"/>
      <c r="G102" s="8"/>
    </row>
    <row r="103" spans="1:10" x14ac:dyDescent="0.25">
      <c r="A103" s="7"/>
      <c r="D103" s="8"/>
      <c r="E103" s="9"/>
      <c r="F103" s="8"/>
      <c r="G103" s="8"/>
    </row>
    <row r="104" spans="1:10" x14ac:dyDescent="0.25">
      <c r="A104" s="104" t="s">
        <v>90</v>
      </c>
      <c r="B104" s="104"/>
      <c r="C104" s="104"/>
      <c r="D104" s="65"/>
      <c r="I104" s="15" t="s">
        <v>91</v>
      </c>
      <c r="J104" s="15"/>
    </row>
    <row r="105" spans="1:10" x14ac:dyDescent="0.25">
      <c r="B105" s="65"/>
      <c r="C105" s="65"/>
      <c r="D105" s="65"/>
      <c r="I105" s="15"/>
      <c r="J105" s="15"/>
    </row>
    <row r="106" spans="1:10" x14ac:dyDescent="0.25">
      <c r="B106" s="65"/>
      <c r="C106" s="65"/>
      <c r="D106" s="65"/>
      <c r="I106" s="15"/>
      <c r="J106" s="15"/>
    </row>
    <row r="107" spans="1:10" ht="18.75" x14ac:dyDescent="0.3">
      <c r="A107" s="110" t="s">
        <v>94</v>
      </c>
      <c r="B107" s="110"/>
      <c r="C107" s="110"/>
      <c r="D107" s="67"/>
      <c r="I107" s="64" t="s">
        <v>93</v>
      </c>
    </row>
    <row r="108" spans="1:10" ht="18.75" customHeight="1" x14ac:dyDescent="0.3">
      <c r="A108" s="109" t="s">
        <v>277</v>
      </c>
      <c r="B108" s="109"/>
      <c r="C108" s="109"/>
      <c r="D108" s="68"/>
      <c r="I108" s="65" t="s">
        <v>95</v>
      </c>
      <c r="J108" s="64"/>
    </row>
    <row r="109" spans="1:10" ht="18.75" x14ac:dyDescent="0.3">
      <c r="B109" s="64"/>
      <c r="C109" s="64"/>
      <c r="D109" s="64"/>
    </row>
    <row r="110" spans="1:10" x14ac:dyDescent="0.25">
      <c r="B110" s="104"/>
      <c r="C110" s="104"/>
      <c r="D110" s="65"/>
      <c r="J110" s="13"/>
    </row>
    <row r="114" spans="1:11" x14ac:dyDescent="0.25">
      <c r="A114" s="111" t="s">
        <v>8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A115" s="112" t="s">
        <v>9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9" spans="1:11" x14ac:dyDescent="0.25">
      <c r="B119" s="17"/>
      <c r="C119" s="17"/>
    </row>
  </sheetData>
  <mergeCells count="14">
    <mergeCell ref="A114:K114"/>
    <mergeCell ref="A115:K115"/>
    <mergeCell ref="A1:G3"/>
    <mergeCell ref="A5:K5"/>
    <mergeCell ref="A6:K6"/>
    <mergeCell ref="A7:K7"/>
    <mergeCell ref="A8:K8"/>
    <mergeCell ref="A4:K4"/>
    <mergeCell ref="B110:C110"/>
    <mergeCell ref="D11:J11"/>
    <mergeCell ref="A9:K9"/>
    <mergeCell ref="A108:C108"/>
    <mergeCell ref="A104:C104"/>
    <mergeCell ref="A107:C107"/>
  </mergeCells>
  <hyperlinks>
    <hyperlink ref="A115" r:id="rId1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scale="62" orientation="landscape" horizontalDpi="4294967293" r:id="rId2"/>
  <headerFooter scaleWithDoc="0" alignWithMargins="0">
    <oddFooter>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9"/>
  <sheetViews>
    <sheetView zoomScale="120" zoomScaleNormal="120" workbookViewId="0">
      <selection activeCell="C14" sqref="C14"/>
    </sheetView>
  </sheetViews>
  <sheetFormatPr baseColWidth="10" defaultRowHeight="15" x14ac:dyDescent="0.25"/>
  <cols>
    <col min="1" max="1" width="8.7109375" style="10" customWidth="1"/>
    <col min="2" max="2" width="30.5703125" style="18" customWidth="1"/>
    <col min="3" max="3" width="19.28515625" style="1" customWidth="1"/>
    <col min="4" max="4" width="20" style="3" customWidth="1"/>
    <col min="5" max="5" width="20.7109375" style="1" customWidth="1"/>
    <col min="6" max="6" width="20" style="2" customWidth="1"/>
    <col min="7" max="16384" width="11.42578125" style="10"/>
  </cols>
  <sheetData>
    <row r="1" spans="1:62" x14ac:dyDescent="0.25">
      <c r="A1" s="111"/>
      <c r="B1" s="111"/>
      <c r="C1" s="111"/>
      <c r="D1" s="111"/>
      <c r="E1" s="111"/>
      <c r="F1" s="1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62" x14ac:dyDescent="0.25">
      <c r="A2" s="111"/>
      <c r="B2" s="111"/>
      <c r="C2" s="111"/>
      <c r="D2" s="111"/>
      <c r="E2" s="111"/>
      <c r="F2" s="1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x14ac:dyDescent="0.25">
      <c r="A3" s="111"/>
      <c r="B3" s="111"/>
      <c r="C3" s="111"/>
      <c r="D3" s="111"/>
      <c r="E3" s="111"/>
      <c r="F3" s="1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15.75" x14ac:dyDescent="0.25">
      <c r="A4" s="108" t="s">
        <v>0</v>
      </c>
      <c r="B4" s="117"/>
      <c r="C4" s="117"/>
      <c r="D4" s="117"/>
      <c r="E4" s="117"/>
      <c r="F4" s="11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ht="30" x14ac:dyDescent="0.25">
      <c r="A5" s="113" t="s">
        <v>1</v>
      </c>
      <c r="B5" s="118"/>
      <c r="C5" s="118"/>
      <c r="D5" s="118"/>
      <c r="E5" s="118"/>
      <c r="F5" s="11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x14ac:dyDescent="0.25">
      <c r="A6" s="114" t="s">
        <v>99</v>
      </c>
      <c r="B6" s="119"/>
      <c r="C6" s="119"/>
      <c r="D6" s="119"/>
      <c r="E6" s="119"/>
      <c r="F6" s="11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x14ac:dyDescent="0.25">
      <c r="A7" s="114" t="s">
        <v>100</v>
      </c>
      <c r="B7" s="119"/>
      <c r="C7" s="119"/>
      <c r="D7" s="119"/>
      <c r="E7" s="119"/>
      <c r="F7" s="11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15.75" x14ac:dyDescent="0.25">
      <c r="A8" s="108" t="s">
        <v>2</v>
      </c>
      <c r="B8" s="117"/>
      <c r="C8" s="117"/>
      <c r="D8" s="117"/>
      <c r="E8" s="117"/>
      <c r="F8" s="117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ht="16.5" thickBot="1" x14ac:dyDescent="0.3">
      <c r="A9" s="108">
        <v>2023</v>
      </c>
      <c r="B9" s="117"/>
      <c r="C9" s="117"/>
      <c r="D9" s="117"/>
      <c r="E9" s="117"/>
      <c r="F9" s="11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ht="25.5" x14ac:dyDescent="0.25">
      <c r="A10" s="20" t="s">
        <v>10</v>
      </c>
      <c r="B10" s="21" t="s">
        <v>3</v>
      </c>
      <c r="C10" s="22" t="s">
        <v>4</v>
      </c>
      <c r="D10" s="23" t="s">
        <v>5</v>
      </c>
      <c r="E10" s="23" t="s">
        <v>103</v>
      </c>
      <c r="F10" s="24" t="s">
        <v>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s="11" customFormat="1" x14ac:dyDescent="0.25">
      <c r="A11" s="115" t="s">
        <v>7</v>
      </c>
      <c r="B11" s="116"/>
      <c r="C11" s="60">
        <f>SUM(C12:C91)</f>
        <v>2787002677</v>
      </c>
      <c r="D11" s="60">
        <f t="shared" ref="D11" si="0">SUM(D12:D91)</f>
        <v>-88156304.600000009</v>
      </c>
      <c r="E11" s="60">
        <f>SUM(F12:F91)</f>
        <v>923712576.03000009</v>
      </c>
      <c r="F11" s="60">
        <f>SUM(E12:E91)</f>
        <v>1775133796.3700004</v>
      </c>
    </row>
    <row r="12" spans="1:62" s="11" customFormat="1" ht="19.5" customHeight="1" x14ac:dyDescent="0.25">
      <c r="A12" s="50" t="s">
        <v>263</v>
      </c>
      <c r="B12" s="59" t="s">
        <v>264</v>
      </c>
      <c r="C12" s="61">
        <v>575230050</v>
      </c>
      <c r="D12" s="62">
        <v>0</v>
      </c>
      <c r="E12" s="61">
        <v>260166911.19999999</v>
      </c>
      <c r="F12" s="61">
        <v>315063138.80000001</v>
      </c>
    </row>
    <row r="13" spans="1:62" s="14" customFormat="1" ht="16.5" x14ac:dyDescent="0.25">
      <c r="A13" s="50" t="s">
        <v>251</v>
      </c>
      <c r="B13" s="50" t="s">
        <v>252</v>
      </c>
      <c r="C13" s="53">
        <v>95646010</v>
      </c>
      <c r="D13" s="54">
        <v>0</v>
      </c>
      <c r="E13" s="53">
        <v>27650435</v>
      </c>
      <c r="F13" s="53">
        <v>67995575</v>
      </c>
    </row>
    <row r="14" spans="1:62" s="14" customFormat="1" ht="16.5" x14ac:dyDescent="0.25">
      <c r="A14" s="50" t="s">
        <v>253</v>
      </c>
      <c r="B14" s="50" t="s">
        <v>254</v>
      </c>
      <c r="C14" s="53">
        <v>1800000</v>
      </c>
      <c r="D14" s="54">
        <v>0</v>
      </c>
      <c r="E14" s="53">
        <v>350000</v>
      </c>
      <c r="F14" s="53">
        <v>1450000</v>
      </c>
    </row>
    <row r="15" spans="1:62" s="14" customFormat="1" x14ac:dyDescent="0.25">
      <c r="A15" s="50" t="s">
        <v>255</v>
      </c>
      <c r="B15" s="50" t="s">
        <v>256</v>
      </c>
      <c r="C15" s="53">
        <v>53465050</v>
      </c>
      <c r="D15" s="54">
        <v>0</v>
      </c>
      <c r="E15" s="54">
        <v>0</v>
      </c>
      <c r="F15" s="53">
        <v>53465050</v>
      </c>
    </row>
    <row r="16" spans="1:62" s="14" customFormat="1" x14ac:dyDescent="0.25">
      <c r="A16" s="50" t="s">
        <v>257</v>
      </c>
      <c r="B16" s="50" t="s">
        <v>258</v>
      </c>
      <c r="C16" s="53">
        <v>9900000</v>
      </c>
      <c r="D16" s="54">
        <v>0</v>
      </c>
      <c r="E16" s="53">
        <v>6491638.5700000003</v>
      </c>
      <c r="F16" s="53">
        <v>3408361.43</v>
      </c>
    </row>
    <row r="17" spans="1:6" s="14" customFormat="1" x14ac:dyDescent="0.25">
      <c r="A17" s="59" t="s">
        <v>265</v>
      </c>
      <c r="B17" s="59" t="s">
        <v>266</v>
      </c>
      <c r="C17" s="61">
        <v>34500000</v>
      </c>
      <c r="D17" s="62">
        <v>0</v>
      </c>
      <c r="E17" s="61">
        <v>15689350</v>
      </c>
      <c r="F17" s="61">
        <v>18810650</v>
      </c>
    </row>
    <row r="18" spans="1:6" s="14" customFormat="1" x14ac:dyDescent="0.25">
      <c r="A18" s="59" t="s">
        <v>267</v>
      </c>
      <c r="B18" s="59" t="s">
        <v>268</v>
      </c>
      <c r="C18" s="61">
        <v>53230050</v>
      </c>
      <c r="D18" s="62">
        <v>0</v>
      </c>
      <c r="E18" s="61">
        <v>31033599</v>
      </c>
      <c r="F18" s="61">
        <v>22196451</v>
      </c>
    </row>
    <row r="19" spans="1:6" s="14" customFormat="1" ht="16.5" x14ac:dyDescent="0.25">
      <c r="A19" s="59" t="s">
        <v>269</v>
      </c>
      <c r="B19" s="59" t="s">
        <v>270</v>
      </c>
      <c r="C19" s="61">
        <v>5000000</v>
      </c>
      <c r="D19" s="62">
        <v>0</v>
      </c>
      <c r="E19" s="61">
        <v>1860676.09</v>
      </c>
      <c r="F19" s="61">
        <v>3139323.91</v>
      </c>
    </row>
    <row r="20" spans="1:6" s="14" customFormat="1" ht="16.5" x14ac:dyDescent="0.25">
      <c r="A20" s="59" t="s">
        <v>271</v>
      </c>
      <c r="B20" s="59" t="s">
        <v>272</v>
      </c>
      <c r="C20" s="61">
        <v>42584040</v>
      </c>
      <c r="D20" s="62">
        <v>0</v>
      </c>
      <c r="E20" s="62">
        <v>0</v>
      </c>
      <c r="F20" s="61">
        <v>42584040</v>
      </c>
    </row>
    <row r="21" spans="1:6" s="14" customFormat="1" x14ac:dyDescent="0.25">
      <c r="A21" s="50" t="s">
        <v>259</v>
      </c>
      <c r="B21" s="50" t="s">
        <v>260</v>
      </c>
      <c r="C21" s="53">
        <v>100000</v>
      </c>
      <c r="D21" s="54">
        <v>0</v>
      </c>
      <c r="E21" s="54">
        <v>0</v>
      </c>
      <c r="F21" s="53">
        <v>100000</v>
      </c>
    </row>
    <row r="22" spans="1:6" s="14" customFormat="1" x14ac:dyDescent="0.25">
      <c r="A22" s="50" t="s">
        <v>261</v>
      </c>
      <c r="B22" s="50" t="s">
        <v>262</v>
      </c>
      <c r="C22" s="53">
        <v>41380785</v>
      </c>
      <c r="D22" s="54">
        <v>0</v>
      </c>
      <c r="E22" s="53">
        <v>20202562.41</v>
      </c>
      <c r="F22" s="53">
        <v>21178222.59</v>
      </c>
    </row>
    <row r="23" spans="1:6" s="14" customFormat="1" x14ac:dyDescent="0.25">
      <c r="A23" s="50" t="s">
        <v>112</v>
      </c>
      <c r="B23" s="50" t="s">
        <v>113</v>
      </c>
      <c r="C23" s="53">
        <v>41439150</v>
      </c>
      <c r="D23" s="54">
        <v>0</v>
      </c>
      <c r="E23" s="53">
        <v>20262583.550000001</v>
      </c>
      <c r="F23" s="53">
        <v>21176566.449999999</v>
      </c>
    </row>
    <row r="24" spans="1:6" s="14" customFormat="1" x14ac:dyDescent="0.25">
      <c r="A24" s="50" t="s">
        <v>114</v>
      </c>
      <c r="B24" s="50" t="s">
        <v>115</v>
      </c>
      <c r="C24" s="53">
        <v>750000</v>
      </c>
      <c r="D24" s="54">
        <v>0</v>
      </c>
      <c r="E24" s="53">
        <v>3193344.48</v>
      </c>
      <c r="F24" s="53">
        <v>-2443344.48</v>
      </c>
    </row>
    <row r="25" spans="1:6" s="14" customFormat="1" x14ac:dyDescent="0.25">
      <c r="A25" s="50" t="s">
        <v>116</v>
      </c>
      <c r="B25" s="50" t="s">
        <v>117</v>
      </c>
      <c r="C25" s="53">
        <v>200000</v>
      </c>
      <c r="D25" s="54">
        <v>0</v>
      </c>
      <c r="E25" s="54">
        <v>0</v>
      </c>
      <c r="F25" s="53">
        <v>200000</v>
      </c>
    </row>
    <row r="26" spans="1:6" s="14" customFormat="1" x14ac:dyDescent="0.25">
      <c r="A26" s="50" t="s">
        <v>118</v>
      </c>
      <c r="B26" s="50" t="s">
        <v>119</v>
      </c>
      <c r="C26" s="53">
        <v>10000000</v>
      </c>
      <c r="D26" s="54">
        <v>0</v>
      </c>
      <c r="E26" s="53">
        <v>4303546.71</v>
      </c>
      <c r="F26" s="53">
        <v>5696453.29</v>
      </c>
    </row>
    <row r="27" spans="1:6" s="14" customFormat="1" x14ac:dyDescent="0.25">
      <c r="A27" s="50" t="s">
        <v>120</v>
      </c>
      <c r="B27" s="50" t="s">
        <v>121</v>
      </c>
      <c r="C27" s="53">
        <v>12000000</v>
      </c>
      <c r="D27" s="54">
        <v>0</v>
      </c>
      <c r="E27" s="53">
        <v>2857359.22</v>
      </c>
      <c r="F27" s="53">
        <v>9142640.7799999993</v>
      </c>
    </row>
    <row r="28" spans="1:6" s="14" customFormat="1" x14ac:dyDescent="0.25">
      <c r="A28" s="50" t="s">
        <v>122</v>
      </c>
      <c r="B28" s="50" t="s">
        <v>123</v>
      </c>
      <c r="C28" s="53">
        <v>20000000</v>
      </c>
      <c r="D28" s="54">
        <v>0</v>
      </c>
      <c r="E28" s="53">
        <v>10231162.289999999</v>
      </c>
      <c r="F28" s="53">
        <v>9768837.7100000009</v>
      </c>
    </row>
    <row r="29" spans="1:6" s="14" customFormat="1" x14ac:dyDescent="0.25">
      <c r="A29" s="50" t="s">
        <v>124</v>
      </c>
      <c r="B29" s="50" t="s">
        <v>125</v>
      </c>
      <c r="C29" s="53">
        <v>800000</v>
      </c>
      <c r="D29" s="54">
        <v>0</v>
      </c>
      <c r="E29" s="53">
        <v>418932.6</v>
      </c>
      <c r="F29" s="53">
        <v>381067.4</v>
      </c>
    </row>
    <row r="30" spans="1:6" s="14" customFormat="1" x14ac:dyDescent="0.25">
      <c r="A30" s="50" t="s">
        <v>126</v>
      </c>
      <c r="B30" s="50" t="s">
        <v>127</v>
      </c>
      <c r="C30" s="53">
        <v>100000</v>
      </c>
      <c r="D30" s="54">
        <v>0</v>
      </c>
      <c r="E30" s="53">
        <v>503748</v>
      </c>
      <c r="F30" s="53">
        <v>-403748</v>
      </c>
    </row>
    <row r="31" spans="1:6" s="14" customFormat="1" x14ac:dyDescent="0.25">
      <c r="A31" s="50" t="s">
        <v>128</v>
      </c>
      <c r="B31" s="50" t="s">
        <v>129</v>
      </c>
      <c r="C31" s="53">
        <v>2000000</v>
      </c>
      <c r="D31" s="53">
        <v>15000</v>
      </c>
      <c r="E31" s="53">
        <v>1532555.16</v>
      </c>
      <c r="F31" s="53">
        <v>482444.84</v>
      </c>
    </row>
    <row r="32" spans="1:6" s="14" customFormat="1" x14ac:dyDescent="0.25">
      <c r="A32" s="50" t="s">
        <v>130</v>
      </c>
      <c r="B32" s="50" t="s">
        <v>131</v>
      </c>
      <c r="C32" s="53">
        <v>8000000</v>
      </c>
      <c r="D32" s="53">
        <v>-5000000</v>
      </c>
      <c r="E32" s="53">
        <v>178000</v>
      </c>
      <c r="F32" s="53">
        <v>2822000</v>
      </c>
    </row>
    <row r="33" spans="1:6" s="14" customFormat="1" x14ac:dyDescent="0.25">
      <c r="A33" s="50" t="s">
        <v>132</v>
      </c>
      <c r="B33" s="50" t="s">
        <v>133</v>
      </c>
      <c r="C33" s="53">
        <v>25000000</v>
      </c>
      <c r="D33" s="53">
        <v>15000000</v>
      </c>
      <c r="E33" s="53">
        <v>19662368.25</v>
      </c>
      <c r="F33" s="53">
        <v>20337631.75</v>
      </c>
    </row>
    <row r="34" spans="1:6" s="14" customFormat="1" x14ac:dyDescent="0.25">
      <c r="A34" s="50" t="s">
        <v>134</v>
      </c>
      <c r="B34" s="50" t="s">
        <v>135</v>
      </c>
      <c r="C34" s="53">
        <v>500000</v>
      </c>
      <c r="D34" s="54">
        <v>0</v>
      </c>
      <c r="E34" s="53">
        <v>150000</v>
      </c>
      <c r="F34" s="53">
        <v>350000</v>
      </c>
    </row>
    <row r="35" spans="1:6" s="14" customFormat="1" x14ac:dyDescent="0.25">
      <c r="A35" s="50" t="s">
        <v>136</v>
      </c>
      <c r="B35" s="50" t="s">
        <v>137</v>
      </c>
      <c r="C35" s="53">
        <v>3000000</v>
      </c>
      <c r="D35" s="53">
        <v>-1525515.56</v>
      </c>
      <c r="E35" s="54">
        <v>0</v>
      </c>
      <c r="F35" s="53">
        <v>1474484.44</v>
      </c>
    </row>
    <row r="36" spans="1:6" s="14" customFormat="1" x14ac:dyDescent="0.25">
      <c r="A36" s="50" t="s">
        <v>138</v>
      </c>
      <c r="B36" s="50" t="s">
        <v>139</v>
      </c>
      <c r="C36" s="53">
        <v>1200000</v>
      </c>
      <c r="D36" s="54">
        <v>0</v>
      </c>
      <c r="E36" s="53">
        <v>220000</v>
      </c>
      <c r="F36" s="53">
        <v>980000</v>
      </c>
    </row>
    <row r="37" spans="1:6" s="14" customFormat="1" ht="16.5" x14ac:dyDescent="0.25">
      <c r="A37" s="50" t="s">
        <v>140</v>
      </c>
      <c r="B37" s="50" t="s">
        <v>141</v>
      </c>
      <c r="C37" s="53">
        <v>25000000</v>
      </c>
      <c r="D37" s="54">
        <v>0</v>
      </c>
      <c r="E37" s="53">
        <v>14724033.970000001</v>
      </c>
      <c r="F37" s="53">
        <v>10275966.029999999</v>
      </c>
    </row>
    <row r="38" spans="1:6" s="14" customFormat="1" ht="16.5" x14ac:dyDescent="0.25">
      <c r="A38" s="50" t="s">
        <v>142</v>
      </c>
      <c r="B38" s="50" t="s">
        <v>143</v>
      </c>
      <c r="C38" s="53">
        <v>999999</v>
      </c>
      <c r="D38" s="54">
        <v>0</v>
      </c>
      <c r="E38" s="53">
        <v>170000</v>
      </c>
      <c r="F38" s="53">
        <v>829999</v>
      </c>
    </row>
    <row r="39" spans="1:6" s="14" customFormat="1" x14ac:dyDescent="0.25">
      <c r="A39" s="50" t="s">
        <v>144</v>
      </c>
      <c r="B39" s="50" t="s">
        <v>145</v>
      </c>
      <c r="C39" s="53">
        <v>500000</v>
      </c>
      <c r="D39" s="54">
        <v>0</v>
      </c>
      <c r="E39" s="53">
        <v>130000</v>
      </c>
      <c r="F39" s="53">
        <v>370000</v>
      </c>
    </row>
    <row r="40" spans="1:6" s="14" customFormat="1" x14ac:dyDescent="0.25">
      <c r="A40" s="50" t="s">
        <v>146</v>
      </c>
      <c r="B40" s="50" t="s">
        <v>147</v>
      </c>
      <c r="C40" s="53">
        <v>3500000</v>
      </c>
      <c r="D40" s="53">
        <v>-1700000</v>
      </c>
      <c r="E40" s="53">
        <v>947047.53</v>
      </c>
      <c r="F40" s="53">
        <v>852952.47</v>
      </c>
    </row>
    <row r="41" spans="1:6" s="14" customFormat="1" x14ac:dyDescent="0.25">
      <c r="A41" s="50" t="s">
        <v>148</v>
      </c>
      <c r="B41" s="50" t="s">
        <v>149</v>
      </c>
      <c r="C41" s="53">
        <v>2500000</v>
      </c>
      <c r="D41" s="54">
        <v>0</v>
      </c>
      <c r="E41" s="53">
        <v>1839965.9</v>
      </c>
      <c r="F41" s="53">
        <v>660034.1</v>
      </c>
    </row>
    <row r="42" spans="1:6" s="14" customFormat="1" ht="16.5" x14ac:dyDescent="0.25">
      <c r="A42" s="50" t="s">
        <v>150</v>
      </c>
      <c r="B42" s="50" t="s">
        <v>151</v>
      </c>
      <c r="C42" s="53">
        <v>9000000</v>
      </c>
      <c r="D42" s="53">
        <v>-6817145.75</v>
      </c>
      <c r="E42" s="53">
        <v>408250.65</v>
      </c>
      <c r="F42" s="53">
        <v>1774603.6</v>
      </c>
    </row>
    <row r="43" spans="1:6" s="14" customFormat="1" ht="16.5" x14ac:dyDescent="0.25">
      <c r="A43" s="50" t="s">
        <v>152</v>
      </c>
      <c r="B43" s="50" t="s">
        <v>153</v>
      </c>
      <c r="C43" s="53">
        <v>12600000</v>
      </c>
      <c r="D43" s="53">
        <v>-7284598.4000000004</v>
      </c>
      <c r="E43" s="53">
        <v>3368771.6</v>
      </c>
      <c r="F43" s="53">
        <v>1946630</v>
      </c>
    </row>
    <row r="44" spans="1:6" s="14" customFormat="1" x14ac:dyDescent="0.25">
      <c r="A44" s="50" t="s">
        <v>154</v>
      </c>
      <c r="B44" s="50" t="s">
        <v>155</v>
      </c>
      <c r="C44" s="53">
        <v>250000</v>
      </c>
      <c r="D44" s="54">
        <v>0</v>
      </c>
      <c r="E44" s="53">
        <v>95773.93</v>
      </c>
      <c r="F44" s="53">
        <v>154226.07</v>
      </c>
    </row>
    <row r="45" spans="1:6" s="14" customFormat="1" x14ac:dyDescent="0.25">
      <c r="A45" s="50" t="s">
        <v>156</v>
      </c>
      <c r="B45" s="50" t="s">
        <v>157</v>
      </c>
      <c r="C45" s="53">
        <v>10000000</v>
      </c>
      <c r="D45" s="53">
        <v>-8508302.0199999996</v>
      </c>
      <c r="E45" s="53">
        <v>449052.6</v>
      </c>
      <c r="F45" s="53">
        <v>1042645.38</v>
      </c>
    </row>
    <row r="46" spans="1:6" s="14" customFormat="1" ht="24.75" x14ac:dyDescent="0.25">
      <c r="A46" s="50" t="s">
        <v>158</v>
      </c>
      <c r="B46" s="50" t="s">
        <v>159</v>
      </c>
      <c r="C46" s="53">
        <v>500000</v>
      </c>
      <c r="D46" s="54">
        <v>0</v>
      </c>
      <c r="E46" s="54">
        <v>0</v>
      </c>
      <c r="F46" s="53">
        <v>500000</v>
      </c>
    </row>
    <row r="47" spans="1:6" s="14" customFormat="1" x14ac:dyDescent="0.25">
      <c r="A47" s="50" t="s">
        <v>160</v>
      </c>
      <c r="B47" s="50" t="s">
        <v>161</v>
      </c>
      <c r="C47" s="53">
        <v>9300000</v>
      </c>
      <c r="D47" s="53">
        <v>-6400000</v>
      </c>
      <c r="E47" s="53">
        <v>2080820</v>
      </c>
      <c r="F47" s="53">
        <v>819180</v>
      </c>
    </row>
    <row r="48" spans="1:6" s="14" customFormat="1" x14ac:dyDescent="0.25">
      <c r="A48" s="50" t="s">
        <v>162</v>
      </c>
      <c r="B48" s="50" t="s">
        <v>163</v>
      </c>
      <c r="C48" s="53">
        <v>200000</v>
      </c>
      <c r="D48" s="54">
        <v>0</v>
      </c>
      <c r="E48" s="53">
        <v>12774</v>
      </c>
      <c r="F48" s="53">
        <v>187226</v>
      </c>
    </row>
    <row r="49" spans="1:6" s="14" customFormat="1" x14ac:dyDescent="0.25">
      <c r="A49" s="50" t="s">
        <v>164</v>
      </c>
      <c r="B49" s="50" t="s">
        <v>165</v>
      </c>
      <c r="C49" s="53">
        <v>1350377543</v>
      </c>
      <c r="D49" s="53">
        <v>32778045.75</v>
      </c>
      <c r="E49" s="53">
        <v>1137097175.9000001</v>
      </c>
      <c r="F49" s="53">
        <v>246058412.84999999</v>
      </c>
    </row>
    <row r="50" spans="1:6" s="14" customFormat="1" x14ac:dyDescent="0.25">
      <c r="A50" s="50" t="s">
        <v>166</v>
      </c>
      <c r="B50" s="50" t="s">
        <v>167</v>
      </c>
      <c r="C50" s="54">
        <v>0</v>
      </c>
      <c r="D50" s="53">
        <v>410000</v>
      </c>
      <c r="E50" s="53">
        <v>329436.59999999998</v>
      </c>
      <c r="F50" s="53">
        <v>80563.399999999994</v>
      </c>
    </row>
    <row r="51" spans="1:6" s="14" customFormat="1" x14ac:dyDescent="0.25">
      <c r="A51" s="50" t="s">
        <v>168</v>
      </c>
      <c r="B51" s="50" t="s">
        <v>169</v>
      </c>
      <c r="C51" s="53">
        <v>25000</v>
      </c>
      <c r="D51" s="53">
        <v>90000</v>
      </c>
      <c r="E51" s="53">
        <v>109414</v>
      </c>
      <c r="F51" s="53">
        <v>5586</v>
      </c>
    </row>
    <row r="52" spans="1:6" s="14" customFormat="1" x14ac:dyDescent="0.25">
      <c r="A52" s="50" t="s">
        <v>170</v>
      </c>
      <c r="B52" s="50" t="s">
        <v>171</v>
      </c>
      <c r="C52" s="53">
        <v>500000</v>
      </c>
      <c r="D52" s="54">
        <v>0</v>
      </c>
      <c r="E52" s="54">
        <v>0</v>
      </c>
      <c r="F52" s="53">
        <v>500000</v>
      </c>
    </row>
    <row r="53" spans="1:6" s="14" customFormat="1" x14ac:dyDescent="0.25">
      <c r="A53" s="50" t="s">
        <v>172</v>
      </c>
      <c r="B53" s="50" t="s">
        <v>173</v>
      </c>
      <c r="C53" s="53">
        <v>100000</v>
      </c>
      <c r="D53" s="53">
        <v>40000</v>
      </c>
      <c r="E53" s="53">
        <v>160060</v>
      </c>
      <c r="F53" s="53">
        <v>-20060</v>
      </c>
    </row>
    <row r="54" spans="1:6" s="14" customFormat="1" x14ac:dyDescent="0.25">
      <c r="A54" s="50" t="s">
        <v>174</v>
      </c>
      <c r="B54" s="50" t="s">
        <v>175</v>
      </c>
      <c r="C54" s="53">
        <v>3000000</v>
      </c>
      <c r="D54" s="53">
        <v>-3000000</v>
      </c>
      <c r="E54" s="54">
        <v>0</v>
      </c>
      <c r="F54" s="54">
        <v>0</v>
      </c>
    </row>
    <row r="55" spans="1:6" s="14" customFormat="1" x14ac:dyDescent="0.25">
      <c r="A55" s="50" t="s">
        <v>176</v>
      </c>
      <c r="B55" s="50" t="s">
        <v>177</v>
      </c>
      <c r="C55" s="53">
        <v>50000</v>
      </c>
      <c r="D55" s="54">
        <v>0</v>
      </c>
      <c r="E55" s="54">
        <v>0</v>
      </c>
      <c r="F55" s="53">
        <v>50000</v>
      </c>
    </row>
    <row r="56" spans="1:6" s="14" customFormat="1" x14ac:dyDescent="0.25">
      <c r="A56" s="50" t="s">
        <v>178</v>
      </c>
      <c r="B56" s="50" t="s">
        <v>179</v>
      </c>
      <c r="C56" s="53">
        <v>3000000</v>
      </c>
      <c r="D56" s="53">
        <v>-2100000</v>
      </c>
      <c r="E56" s="53">
        <v>865455</v>
      </c>
      <c r="F56" s="53">
        <v>34545</v>
      </c>
    </row>
    <row r="57" spans="1:6" s="14" customFormat="1" x14ac:dyDescent="0.25">
      <c r="A57" s="50" t="s">
        <v>180</v>
      </c>
      <c r="B57" s="50" t="s">
        <v>181</v>
      </c>
      <c r="C57" s="53">
        <v>4000000</v>
      </c>
      <c r="D57" s="53">
        <v>-1200000</v>
      </c>
      <c r="E57" s="53">
        <v>2034342.82</v>
      </c>
      <c r="F57" s="53">
        <v>765657.18</v>
      </c>
    </row>
    <row r="58" spans="1:6" s="14" customFormat="1" x14ac:dyDescent="0.25">
      <c r="A58" s="50" t="s">
        <v>182</v>
      </c>
      <c r="B58" s="50" t="s">
        <v>183</v>
      </c>
      <c r="C58" s="53">
        <v>2500000</v>
      </c>
      <c r="D58" s="53">
        <v>-1500000</v>
      </c>
      <c r="E58" s="53">
        <v>688640</v>
      </c>
      <c r="F58" s="53">
        <v>311360</v>
      </c>
    </row>
    <row r="59" spans="1:6" s="14" customFormat="1" x14ac:dyDescent="0.25">
      <c r="A59" s="50" t="s">
        <v>184</v>
      </c>
      <c r="B59" s="50" t="s">
        <v>185</v>
      </c>
      <c r="C59" s="53">
        <v>500000</v>
      </c>
      <c r="D59" s="54">
        <v>0</v>
      </c>
      <c r="E59" s="54">
        <v>0</v>
      </c>
      <c r="F59" s="53">
        <v>500000</v>
      </c>
    </row>
    <row r="60" spans="1:6" s="14" customFormat="1" x14ac:dyDescent="0.25">
      <c r="A60" s="50" t="s">
        <v>186</v>
      </c>
      <c r="B60" s="50" t="s">
        <v>187</v>
      </c>
      <c r="C60" s="53">
        <v>250000</v>
      </c>
      <c r="D60" s="54">
        <v>0</v>
      </c>
      <c r="E60" s="53">
        <v>8000</v>
      </c>
      <c r="F60" s="53">
        <v>242000</v>
      </c>
    </row>
    <row r="61" spans="1:6" s="14" customFormat="1" x14ac:dyDescent="0.25">
      <c r="A61" s="50" t="s">
        <v>188</v>
      </c>
      <c r="B61" s="50" t="s">
        <v>189</v>
      </c>
      <c r="C61" s="53">
        <v>50000</v>
      </c>
      <c r="D61" s="53">
        <v>-1000</v>
      </c>
      <c r="E61" s="54">
        <v>0</v>
      </c>
      <c r="F61" s="53">
        <v>49000</v>
      </c>
    </row>
    <row r="62" spans="1:6" s="14" customFormat="1" x14ac:dyDescent="0.25">
      <c r="A62" s="50" t="s">
        <v>190</v>
      </c>
      <c r="B62" s="50" t="s">
        <v>191</v>
      </c>
      <c r="C62" s="54">
        <v>0</v>
      </c>
      <c r="D62" s="53">
        <v>20000</v>
      </c>
      <c r="E62" s="53">
        <v>3663.9</v>
      </c>
      <c r="F62" s="53">
        <v>16336.1</v>
      </c>
    </row>
    <row r="63" spans="1:6" s="14" customFormat="1" x14ac:dyDescent="0.25">
      <c r="A63" s="50" t="s">
        <v>192</v>
      </c>
      <c r="B63" s="50" t="s">
        <v>193</v>
      </c>
      <c r="C63" s="53">
        <v>10000000</v>
      </c>
      <c r="D63" s="53">
        <v>-9798404.5999999996</v>
      </c>
      <c r="E63" s="53">
        <v>125000</v>
      </c>
      <c r="F63" s="53">
        <v>76595.399999999994</v>
      </c>
    </row>
    <row r="64" spans="1:6" s="14" customFormat="1" x14ac:dyDescent="0.25">
      <c r="A64" s="50" t="s">
        <v>194</v>
      </c>
      <c r="B64" s="50" t="s">
        <v>195</v>
      </c>
      <c r="C64" s="53">
        <v>2000000</v>
      </c>
      <c r="D64" s="53">
        <v>-1600000</v>
      </c>
      <c r="E64" s="53">
        <v>323158.38</v>
      </c>
      <c r="F64" s="53">
        <v>76841.62</v>
      </c>
    </row>
    <row r="65" spans="1:6" s="14" customFormat="1" x14ac:dyDescent="0.25">
      <c r="A65" s="50" t="s">
        <v>196</v>
      </c>
      <c r="B65" s="50" t="s">
        <v>197</v>
      </c>
      <c r="C65" s="53">
        <v>2000000</v>
      </c>
      <c r="D65" s="53">
        <v>-600000</v>
      </c>
      <c r="E65" s="53">
        <v>972996.91</v>
      </c>
      <c r="F65" s="53">
        <v>427003.09</v>
      </c>
    </row>
    <row r="66" spans="1:6" s="14" customFormat="1" ht="16.5" x14ac:dyDescent="0.25">
      <c r="A66" s="50" t="s">
        <v>198</v>
      </c>
      <c r="B66" s="50" t="s">
        <v>199</v>
      </c>
      <c r="C66" s="53">
        <v>200000</v>
      </c>
      <c r="D66" s="53">
        <v>193100</v>
      </c>
      <c r="E66" s="53">
        <v>332509</v>
      </c>
      <c r="F66" s="53">
        <v>60591</v>
      </c>
    </row>
    <row r="67" spans="1:6" s="14" customFormat="1" x14ac:dyDescent="0.25">
      <c r="A67" s="50" t="s">
        <v>200</v>
      </c>
      <c r="B67" s="50" t="s">
        <v>201</v>
      </c>
      <c r="C67" s="53">
        <v>200000</v>
      </c>
      <c r="D67" s="53">
        <v>-57900</v>
      </c>
      <c r="E67" s="53">
        <v>71657.899999999994</v>
      </c>
      <c r="F67" s="53">
        <v>70442.100000000006</v>
      </c>
    </row>
    <row r="68" spans="1:6" s="14" customFormat="1" x14ac:dyDescent="0.25">
      <c r="A68" s="50" t="s">
        <v>202</v>
      </c>
      <c r="B68" s="50" t="s">
        <v>203</v>
      </c>
      <c r="C68" s="53">
        <v>27050000</v>
      </c>
      <c r="D68" s="53">
        <v>-24800000</v>
      </c>
      <c r="E68" s="53">
        <v>1535254.27</v>
      </c>
      <c r="F68" s="53">
        <v>714745.73</v>
      </c>
    </row>
    <row r="69" spans="1:6" s="14" customFormat="1" x14ac:dyDescent="0.25">
      <c r="A69" s="50" t="s">
        <v>204</v>
      </c>
      <c r="B69" s="50" t="s">
        <v>205</v>
      </c>
      <c r="C69" s="54">
        <v>0</v>
      </c>
      <c r="D69" s="53">
        <v>210000</v>
      </c>
      <c r="E69" s="53">
        <v>184271.95</v>
      </c>
      <c r="F69" s="53">
        <v>25728.05</v>
      </c>
    </row>
    <row r="70" spans="1:6" s="14" customFormat="1" x14ac:dyDescent="0.25">
      <c r="A70" s="50" t="s">
        <v>206</v>
      </c>
      <c r="B70" s="50" t="s">
        <v>207</v>
      </c>
      <c r="C70" s="53">
        <v>83000000</v>
      </c>
      <c r="D70" s="53">
        <v>-505000</v>
      </c>
      <c r="E70" s="53">
        <v>74293578.439999998</v>
      </c>
      <c r="F70" s="53">
        <v>8201421.5599999996</v>
      </c>
    </row>
    <row r="71" spans="1:6" s="14" customFormat="1" x14ac:dyDescent="0.25">
      <c r="A71" s="50" t="s">
        <v>208</v>
      </c>
      <c r="B71" s="50" t="s">
        <v>209</v>
      </c>
      <c r="C71" s="53">
        <v>1000000</v>
      </c>
      <c r="D71" s="53">
        <v>564605</v>
      </c>
      <c r="E71" s="53">
        <v>1786998.25</v>
      </c>
      <c r="F71" s="53">
        <v>-222393.25</v>
      </c>
    </row>
    <row r="72" spans="1:6" s="14" customFormat="1" x14ac:dyDescent="0.25">
      <c r="A72" s="50" t="s">
        <v>210</v>
      </c>
      <c r="B72" s="50" t="s">
        <v>211</v>
      </c>
      <c r="C72" s="53">
        <v>15000000</v>
      </c>
      <c r="D72" s="53">
        <v>-11720000</v>
      </c>
      <c r="E72" s="53">
        <v>2226128.9</v>
      </c>
      <c r="F72" s="53">
        <v>1053871.1000000001</v>
      </c>
    </row>
    <row r="73" spans="1:6" s="14" customFormat="1" ht="23.25" customHeight="1" x14ac:dyDescent="0.25">
      <c r="A73" s="50" t="s">
        <v>212</v>
      </c>
      <c r="B73" s="50" t="s">
        <v>213</v>
      </c>
      <c r="C73" s="53">
        <v>10000000</v>
      </c>
      <c r="D73" s="53">
        <v>-3000000</v>
      </c>
      <c r="E73" s="53">
        <v>6610439.79</v>
      </c>
      <c r="F73" s="53">
        <v>389560.21</v>
      </c>
    </row>
    <row r="74" spans="1:6" s="14" customFormat="1" ht="16.5" x14ac:dyDescent="0.25">
      <c r="A74" s="50" t="s">
        <v>214</v>
      </c>
      <c r="B74" s="50" t="s">
        <v>215</v>
      </c>
      <c r="C74" s="53">
        <v>8000000</v>
      </c>
      <c r="D74" s="53">
        <v>-2772886.04</v>
      </c>
      <c r="E74" s="53">
        <v>3290733.97</v>
      </c>
      <c r="F74" s="53">
        <v>1936379.99</v>
      </c>
    </row>
    <row r="75" spans="1:6" s="14" customFormat="1" ht="14.25" customHeight="1" x14ac:dyDescent="0.25">
      <c r="A75" s="50" t="s">
        <v>216</v>
      </c>
      <c r="B75" s="50" t="s">
        <v>217</v>
      </c>
      <c r="C75" s="54">
        <v>0</v>
      </c>
      <c r="D75" s="53">
        <v>1000</v>
      </c>
      <c r="E75" s="54">
        <v>264.32</v>
      </c>
      <c r="F75" s="54">
        <v>735.68</v>
      </c>
    </row>
    <row r="76" spans="1:6" s="14" customFormat="1" x14ac:dyDescent="0.25">
      <c r="A76" s="50" t="s">
        <v>218</v>
      </c>
      <c r="B76" s="50" t="s">
        <v>219</v>
      </c>
      <c r="C76" s="53">
        <v>110000000</v>
      </c>
      <c r="D76" s="53">
        <v>-14900000</v>
      </c>
      <c r="E76" s="53">
        <v>79235219.840000004</v>
      </c>
      <c r="F76" s="53">
        <v>15864780.16</v>
      </c>
    </row>
    <row r="77" spans="1:6" s="11" customFormat="1" x14ac:dyDescent="0.25">
      <c r="A77" s="50" t="s">
        <v>220</v>
      </c>
      <c r="B77" s="50" t="s">
        <v>221</v>
      </c>
      <c r="C77" s="53">
        <v>5000000</v>
      </c>
      <c r="D77" s="53">
        <v>-3500000</v>
      </c>
      <c r="E77" s="53">
        <v>537475.93000000005</v>
      </c>
      <c r="F77" s="53">
        <v>962524.07</v>
      </c>
    </row>
    <row r="78" spans="1:6" s="11" customFormat="1" x14ac:dyDescent="0.25">
      <c r="A78" s="50" t="s">
        <v>222</v>
      </c>
      <c r="B78" s="50" t="s">
        <v>223</v>
      </c>
      <c r="C78" s="53">
        <v>5000000</v>
      </c>
      <c r="D78" s="53">
        <v>-546697.98</v>
      </c>
      <c r="E78" s="53">
        <v>2436524.79</v>
      </c>
      <c r="F78" s="53">
        <v>2016777.23</v>
      </c>
    </row>
    <row r="79" spans="1:6" s="11" customFormat="1" ht="16.5" x14ac:dyDescent="0.25">
      <c r="A79" s="50" t="s">
        <v>224</v>
      </c>
      <c r="B79" s="50" t="s">
        <v>225</v>
      </c>
      <c r="C79" s="53">
        <v>5000000</v>
      </c>
      <c r="D79" s="53">
        <v>-3400000</v>
      </c>
      <c r="E79" s="53">
        <v>933305.98</v>
      </c>
      <c r="F79" s="53">
        <v>666694.02</v>
      </c>
    </row>
    <row r="80" spans="1:6" s="11" customFormat="1" x14ac:dyDescent="0.25">
      <c r="A80" s="50" t="s">
        <v>226</v>
      </c>
      <c r="B80" s="50" t="s">
        <v>227</v>
      </c>
      <c r="C80" s="53">
        <v>2500000</v>
      </c>
      <c r="D80" s="53">
        <v>-2003605</v>
      </c>
      <c r="E80" s="54">
        <v>0</v>
      </c>
      <c r="F80" s="53">
        <v>496395</v>
      </c>
    </row>
    <row r="81" spans="1:30" s="11" customFormat="1" x14ac:dyDescent="0.25">
      <c r="A81" s="50" t="s">
        <v>228</v>
      </c>
      <c r="B81" s="50" t="s">
        <v>229</v>
      </c>
      <c r="C81" s="53">
        <v>2500000</v>
      </c>
      <c r="D81" s="53">
        <v>-1946000</v>
      </c>
      <c r="E81" s="53">
        <v>276125</v>
      </c>
      <c r="F81" s="53">
        <v>277875</v>
      </c>
    </row>
    <row r="82" spans="1:30" s="11" customFormat="1" ht="16.5" x14ac:dyDescent="0.25">
      <c r="A82" s="50" t="s">
        <v>230</v>
      </c>
      <c r="B82" s="50" t="s">
        <v>231</v>
      </c>
      <c r="C82" s="53">
        <v>2000000</v>
      </c>
      <c r="D82" s="53">
        <v>-1596320</v>
      </c>
      <c r="E82" s="53">
        <v>252048</v>
      </c>
      <c r="F82" s="53">
        <v>151632</v>
      </c>
    </row>
    <row r="83" spans="1:30" s="11" customFormat="1" x14ac:dyDescent="0.25">
      <c r="A83" s="50" t="s">
        <v>232</v>
      </c>
      <c r="B83" s="50" t="s">
        <v>233</v>
      </c>
      <c r="C83" s="53">
        <v>500000</v>
      </c>
      <c r="D83" s="53">
        <v>970000</v>
      </c>
      <c r="E83" s="54">
        <v>0</v>
      </c>
      <c r="F83" s="53">
        <v>1470000</v>
      </c>
    </row>
    <row r="84" spans="1:30" s="11" customFormat="1" x14ac:dyDescent="0.25">
      <c r="A84" s="50" t="s">
        <v>234</v>
      </c>
      <c r="B84" s="50" t="s">
        <v>235</v>
      </c>
      <c r="C84" s="53">
        <v>5000000</v>
      </c>
      <c r="D84" s="53">
        <v>-4500000</v>
      </c>
      <c r="E84" s="54">
        <v>0</v>
      </c>
      <c r="F84" s="53">
        <v>500000</v>
      </c>
    </row>
    <row r="85" spans="1:30" s="11" customFormat="1" x14ac:dyDescent="0.25">
      <c r="A85" s="50" t="s">
        <v>247</v>
      </c>
      <c r="B85" s="50" t="s">
        <v>248</v>
      </c>
      <c r="C85" s="54">
        <v>0</v>
      </c>
      <c r="D85" s="53">
        <v>3935600</v>
      </c>
      <c r="E85" s="53">
        <v>3935600</v>
      </c>
      <c r="F85" s="54">
        <v>0</v>
      </c>
    </row>
    <row r="86" spans="1:30" x14ac:dyDescent="0.25">
      <c r="A86" s="50" t="s">
        <v>236</v>
      </c>
      <c r="B86" s="50" t="s">
        <v>237</v>
      </c>
      <c r="C86" s="51">
        <v>5000000</v>
      </c>
      <c r="D86" s="51">
        <v>-5000000</v>
      </c>
      <c r="E86" s="52">
        <v>0</v>
      </c>
      <c r="F86" s="52">
        <v>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x14ac:dyDescent="0.25">
      <c r="A87" s="50" t="s">
        <v>238</v>
      </c>
      <c r="B87" s="50" t="s">
        <v>239</v>
      </c>
      <c r="C87" s="51">
        <v>4125000</v>
      </c>
      <c r="D87" s="51">
        <v>-4005000</v>
      </c>
      <c r="E87" s="52">
        <v>0</v>
      </c>
      <c r="F87" s="51">
        <v>120000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x14ac:dyDescent="0.25">
      <c r="A88" s="50" t="s">
        <v>240</v>
      </c>
      <c r="B88" s="50" t="s">
        <v>241</v>
      </c>
      <c r="C88" s="51">
        <v>5000000</v>
      </c>
      <c r="D88" s="51">
        <v>-4491280.76</v>
      </c>
      <c r="E88" s="51">
        <v>3247070</v>
      </c>
      <c r="F88" s="51">
        <v>-2738350.76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x14ac:dyDescent="0.25">
      <c r="A89" s="50" t="s">
        <v>242</v>
      </c>
      <c r="B89" s="50" t="s">
        <v>243</v>
      </c>
      <c r="C89" s="51">
        <v>200000</v>
      </c>
      <c r="D89" s="51">
        <v>3400000.76</v>
      </c>
      <c r="E89" s="52">
        <v>0</v>
      </c>
      <c r="F89" s="51">
        <v>3600000.76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x14ac:dyDescent="0.25">
      <c r="A90" s="50" t="s">
        <v>244</v>
      </c>
      <c r="B90" s="50" t="s">
        <v>245</v>
      </c>
      <c r="C90" s="51">
        <v>200000</v>
      </c>
      <c r="D90" s="51">
        <v>-50000</v>
      </c>
      <c r="E90" s="52">
        <v>0</v>
      </c>
      <c r="F90" s="51">
        <v>150000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x14ac:dyDescent="0.25">
      <c r="A91" s="50" t="s">
        <v>249</v>
      </c>
      <c r="B91" s="50" t="s">
        <v>250</v>
      </c>
      <c r="C91" s="52">
        <v>0</v>
      </c>
      <c r="D91" s="51">
        <v>46000</v>
      </c>
      <c r="E91" s="51">
        <v>45983.82</v>
      </c>
      <c r="F91" s="52">
        <v>16.18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x14ac:dyDescent="0.25">
      <c r="A92" s="55"/>
      <c r="B92" s="49"/>
      <c r="D92" s="58"/>
      <c r="E92" s="58"/>
      <c r="F92" s="58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x14ac:dyDescent="0.25">
      <c r="A93" s="55"/>
      <c r="B93" s="49"/>
      <c r="C93" s="58"/>
      <c r="D93" s="58"/>
      <c r="E93" s="58"/>
      <c r="F93" s="58"/>
      <c r="G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x14ac:dyDescent="0.25">
      <c r="A94" s="55"/>
      <c r="B94" s="49"/>
      <c r="C94" s="56"/>
      <c r="D94" s="57"/>
      <c r="E94" s="56"/>
      <c r="F94" s="57"/>
      <c r="G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x14ac:dyDescent="0.25">
      <c r="A95" s="55"/>
      <c r="B95" s="49"/>
      <c r="C95" s="56"/>
      <c r="D95" s="57"/>
      <c r="E95" s="56"/>
      <c r="F95" s="57"/>
      <c r="G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x14ac:dyDescent="0.25">
      <c r="A96" s="55"/>
      <c r="B96" s="49"/>
      <c r="C96" s="56"/>
      <c r="D96" s="57"/>
      <c r="E96" s="56"/>
      <c r="F96" s="57"/>
      <c r="G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x14ac:dyDescent="0.25">
      <c r="A97" s="49"/>
      <c r="B97" s="49"/>
      <c r="C97" s="49"/>
      <c r="D97" s="49"/>
      <c r="E97" s="49"/>
      <c r="F97" s="27"/>
      <c r="G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x14ac:dyDescent="0.25">
      <c r="A98" s="42"/>
      <c r="B98" s="25" t="s">
        <v>90</v>
      </c>
      <c r="C98" s="5"/>
      <c r="D98" s="5"/>
      <c r="E98" s="42" t="s">
        <v>91</v>
      </c>
      <c r="F98" s="4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37.5" x14ac:dyDescent="0.3">
      <c r="A99" s="43"/>
      <c r="B99" s="26" t="s">
        <v>94</v>
      </c>
      <c r="C99" s="5"/>
      <c r="D99" s="5"/>
      <c r="E99" s="43" t="s">
        <v>93</v>
      </c>
      <c r="F99" s="27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31.5" x14ac:dyDescent="0.25">
      <c r="A100" s="42"/>
      <c r="B100" s="25" t="s">
        <v>96</v>
      </c>
      <c r="C100" s="5"/>
      <c r="D100" s="5"/>
      <c r="E100" s="42" t="s">
        <v>95</v>
      </c>
      <c r="F100" s="4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x14ac:dyDescent="0.25">
      <c r="A101" s="11"/>
      <c r="B101" s="19"/>
      <c r="F101" s="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x14ac:dyDescent="0.25">
      <c r="A105" s="111" t="s">
        <v>8</v>
      </c>
      <c r="B105" s="111"/>
      <c r="C105" s="111"/>
      <c r="D105" s="111"/>
      <c r="E105" s="111"/>
      <c r="F105" s="1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x14ac:dyDescent="0.25">
      <c r="A106" s="112" t="s">
        <v>9</v>
      </c>
      <c r="B106" s="112"/>
      <c r="C106" s="112"/>
      <c r="D106" s="112"/>
      <c r="E106" s="112"/>
      <c r="F106" s="1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x14ac:dyDescent="0.25">
      <c r="A107" s="11"/>
      <c r="B107" s="19"/>
      <c r="F107" s="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x14ac:dyDescent="0.25">
      <c r="A108" s="11"/>
      <c r="B108" s="19"/>
      <c r="F108" s="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x14ac:dyDescent="0.25">
      <c r="A109" s="11"/>
      <c r="B109" s="19"/>
      <c r="F109" s="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x14ac:dyDescent="0.25">
      <c r="A110" s="11"/>
      <c r="B110" s="19"/>
      <c r="F110" s="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x14ac:dyDescent="0.25">
      <c r="A111" s="11"/>
      <c r="B111" s="19"/>
      <c r="F111" s="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x14ac:dyDescent="0.25">
      <c r="A112" s="11"/>
      <c r="B112" s="19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x14ac:dyDescent="0.25">
      <c r="A113" s="11"/>
      <c r="B113" s="19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x14ac:dyDescent="0.25">
      <c r="A114" s="11"/>
      <c r="B114" s="19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x14ac:dyDescent="0.25">
      <c r="A115" s="11"/>
      <c r="B115" s="19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x14ac:dyDescent="0.25">
      <c r="A116" s="11"/>
      <c r="B116" s="19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x14ac:dyDescent="0.25">
      <c r="A117" s="11"/>
      <c r="B117" s="19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30" x14ac:dyDescent="0.25">
      <c r="A118" s="11"/>
      <c r="B118" s="19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30" x14ac:dyDescent="0.25">
      <c r="A119" s="11"/>
      <c r="B119" s="19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30" x14ac:dyDescent="0.25">
      <c r="A120" s="11"/>
      <c r="B120" s="19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30" x14ac:dyDescent="0.25">
      <c r="A121" s="11"/>
      <c r="B121" s="19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30" x14ac:dyDescent="0.25">
      <c r="A122" s="11"/>
      <c r="B122" s="19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30" x14ac:dyDescent="0.25">
      <c r="A123" s="11"/>
      <c r="B123" s="19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30" x14ac:dyDescent="0.25">
      <c r="A124" s="11"/>
      <c r="B124" s="19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30" x14ac:dyDescent="0.25">
      <c r="A125" s="11"/>
      <c r="B125" s="19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30" x14ac:dyDescent="0.25">
      <c r="A126" s="11"/>
      <c r="B126" s="19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30" x14ac:dyDescent="0.25">
      <c r="A127" s="11"/>
      <c r="B127" s="19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30" x14ac:dyDescent="0.25">
      <c r="A128" s="11"/>
      <c r="B128" s="19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A129" s="11"/>
      <c r="B129" s="19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1"/>
      <c r="B130" s="19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A131" s="11"/>
      <c r="B131" s="19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A132" s="11"/>
      <c r="B132" s="19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1"/>
      <c r="B133" s="19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1"/>
      <c r="B134" s="19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1"/>
      <c r="B135" s="19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5">
      <c r="A136" s="11"/>
      <c r="B136" s="19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5">
      <c r="A137" s="11"/>
      <c r="B137" s="19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1"/>
      <c r="B138" s="19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1"/>
      <c r="B139" s="19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5">
      <c r="A140" s="11"/>
      <c r="B140" s="19"/>
      <c r="F140" s="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5">
      <c r="A141" s="11"/>
      <c r="B141" s="19"/>
      <c r="F141" s="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1"/>
      <c r="B142" s="19"/>
      <c r="F142" s="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1"/>
      <c r="B143" s="19"/>
      <c r="F143" s="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1"/>
      <c r="B144" s="19"/>
      <c r="F144" s="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1"/>
      <c r="B145" s="19"/>
      <c r="F145" s="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1"/>
      <c r="B146" s="19"/>
      <c r="F146" s="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1"/>
      <c r="B147" s="19"/>
      <c r="F147" s="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1"/>
      <c r="B148" s="19"/>
      <c r="F148" s="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1"/>
      <c r="B149" s="19"/>
      <c r="F149" s="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1"/>
      <c r="B150" s="19"/>
      <c r="F150" s="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1"/>
      <c r="B151" s="19"/>
      <c r="F151" s="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1"/>
      <c r="B152" s="19"/>
      <c r="F152" s="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1"/>
      <c r="B153" s="19"/>
      <c r="F153" s="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5">
      <c r="A154" s="11"/>
      <c r="B154" s="19"/>
      <c r="F154" s="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5">
      <c r="A155" s="11"/>
      <c r="B155" s="19"/>
      <c r="F155" s="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5">
      <c r="A156" s="11"/>
      <c r="B156" s="19"/>
      <c r="F156" s="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5">
      <c r="A157" s="11"/>
      <c r="B157" s="19"/>
      <c r="F157" s="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5">
      <c r="A158" s="11"/>
      <c r="B158" s="19"/>
      <c r="F158" s="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5">
      <c r="A159" s="11"/>
      <c r="B159" s="19"/>
      <c r="F159" s="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5">
      <c r="A160" s="11"/>
      <c r="B160" s="19"/>
      <c r="F160" s="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5">
      <c r="A161" s="11"/>
      <c r="B161" s="19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"/>
      <c r="B162" s="19"/>
      <c r="F162" s="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5">
      <c r="A163" s="11"/>
      <c r="B163" s="19"/>
      <c r="F163" s="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5">
      <c r="A164" s="11"/>
      <c r="B164" s="19"/>
      <c r="F164" s="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5">
      <c r="A165" s="11"/>
      <c r="B165" s="19"/>
      <c r="F165" s="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5">
      <c r="A166" s="11"/>
      <c r="B166" s="19"/>
      <c r="F166" s="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5">
      <c r="A167" s="11"/>
      <c r="B167" s="19"/>
      <c r="F167" s="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11"/>
      <c r="B168" s="19"/>
      <c r="F168" s="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5">
      <c r="A169" s="11"/>
      <c r="B169" s="19"/>
      <c r="F169" s="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5">
      <c r="A170" s="11"/>
      <c r="B170" s="19"/>
      <c r="F170" s="3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5">
      <c r="A171" s="11"/>
      <c r="B171" s="19"/>
      <c r="F171" s="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5">
      <c r="A172" s="11"/>
      <c r="B172" s="19"/>
      <c r="F172" s="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5">
      <c r="A173" s="11"/>
      <c r="B173" s="19"/>
      <c r="F173" s="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5">
      <c r="A174" s="11"/>
      <c r="B174" s="19"/>
      <c r="F174" s="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5">
      <c r="A175" s="11"/>
      <c r="B175" s="19"/>
      <c r="F175" s="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11"/>
      <c r="B176" s="19"/>
      <c r="F176" s="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5">
      <c r="A177" s="11"/>
      <c r="B177" s="19"/>
      <c r="F177" s="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5">
      <c r="A178" s="11"/>
      <c r="B178" s="19"/>
      <c r="F178" s="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5">
      <c r="A179" s="11"/>
      <c r="B179" s="19"/>
      <c r="F179" s="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5">
      <c r="A180" s="11"/>
      <c r="B180" s="19"/>
      <c r="F180" s="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5">
      <c r="A181" s="11"/>
      <c r="B181" s="19"/>
      <c r="F181" s="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5">
      <c r="A182" s="11"/>
      <c r="B182" s="19"/>
      <c r="F182" s="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5">
      <c r="A183" s="11"/>
      <c r="B183" s="19"/>
      <c r="F183" s="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5">
      <c r="A184" s="11"/>
      <c r="B184" s="19"/>
      <c r="F184" s="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5">
      <c r="A185" s="11"/>
      <c r="B185" s="19"/>
      <c r="F185" s="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5">
      <c r="A186" s="11"/>
      <c r="B186" s="19"/>
      <c r="F186" s="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5">
      <c r="A187" s="11"/>
      <c r="B187" s="19"/>
      <c r="F187" s="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5">
      <c r="A188" s="11"/>
      <c r="B188" s="19"/>
      <c r="F188" s="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5">
      <c r="A189" s="11"/>
      <c r="B189" s="19"/>
      <c r="F189" s="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5">
      <c r="A190" s="11"/>
      <c r="B190" s="19"/>
      <c r="F190" s="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11"/>
      <c r="B191" s="19"/>
      <c r="F191" s="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5">
      <c r="A192" s="11"/>
      <c r="B192" s="19"/>
      <c r="F192" s="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5">
      <c r="A193" s="11"/>
      <c r="B193" s="19"/>
      <c r="F193" s="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5">
      <c r="A194" s="11"/>
      <c r="B194" s="19"/>
      <c r="F194" s="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5">
      <c r="A195" s="11"/>
      <c r="B195" s="19"/>
      <c r="F195" s="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5">
      <c r="A196" s="11"/>
      <c r="B196" s="19"/>
      <c r="F196" s="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5">
      <c r="A197" s="11"/>
      <c r="B197" s="19"/>
      <c r="F197" s="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5">
      <c r="A198" s="11"/>
      <c r="B198" s="19"/>
      <c r="F198" s="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5">
      <c r="A199" s="11"/>
      <c r="B199" s="19"/>
      <c r="F199" s="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5">
      <c r="A200" s="11"/>
      <c r="B200" s="19"/>
      <c r="F200" s="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5">
      <c r="A201" s="11"/>
      <c r="B201" s="19"/>
      <c r="F201" s="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5">
      <c r="A202" s="11"/>
      <c r="B202" s="19"/>
      <c r="F202" s="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5">
      <c r="A203" s="11"/>
      <c r="B203" s="19"/>
      <c r="F203" s="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5">
      <c r="A204" s="11"/>
      <c r="B204" s="19"/>
      <c r="F204" s="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5">
      <c r="A205" s="11"/>
      <c r="B205" s="19"/>
      <c r="F205" s="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5">
      <c r="A206" s="11"/>
      <c r="B206" s="19"/>
      <c r="F206" s="3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5">
      <c r="A207" s="11"/>
      <c r="B207" s="19"/>
      <c r="F207" s="3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5">
      <c r="A208" s="11"/>
      <c r="B208" s="19"/>
      <c r="F208" s="3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5">
      <c r="A209" s="11"/>
      <c r="B209" s="19"/>
      <c r="F209" s="3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11"/>
      <c r="B210" s="19"/>
      <c r="F210" s="3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5">
      <c r="A211" s="11"/>
      <c r="B211" s="19"/>
      <c r="F211" s="3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11"/>
      <c r="B212" s="19"/>
      <c r="F212" s="3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5">
      <c r="A213" s="11"/>
      <c r="B213" s="19"/>
      <c r="F213" s="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5">
      <c r="A214" s="11"/>
      <c r="B214" s="19"/>
      <c r="F214" s="3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5">
      <c r="A215" s="11"/>
      <c r="B215" s="19"/>
      <c r="F215" s="3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5">
      <c r="A216" s="11"/>
      <c r="B216" s="19"/>
      <c r="F216" s="3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5">
      <c r="A217" s="11"/>
      <c r="B217" s="19"/>
      <c r="F217" s="3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5">
      <c r="A218" s="11"/>
      <c r="B218" s="19"/>
      <c r="F218" s="3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5">
      <c r="A219" s="11"/>
      <c r="B219" s="19"/>
      <c r="F219" s="3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5">
      <c r="A220" s="11"/>
      <c r="B220" s="19"/>
      <c r="F220" s="3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5">
      <c r="A221" s="11"/>
      <c r="B221" s="19"/>
      <c r="F221" s="3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5">
      <c r="A222" s="11"/>
      <c r="B222" s="19"/>
      <c r="F222" s="3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5">
      <c r="A223" s="11"/>
      <c r="B223" s="19"/>
      <c r="F223" s="3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5">
      <c r="A224" s="11"/>
      <c r="B224" s="19"/>
      <c r="F224" s="3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5">
      <c r="A225" s="11"/>
      <c r="B225" s="19"/>
      <c r="F225" s="3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5">
      <c r="A226" s="11"/>
      <c r="B226" s="19"/>
      <c r="F226" s="3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5">
      <c r="A227" s="11"/>
      <c r="B227" s="19"/>
      <c r="F227" s="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5">
      <c r="A228" s="11"/>
      <c r="B228" s="19"/>
      <c r="F228" s="3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5">
      <c r="A229" s="11"/>
      <c r="B229" s="19"/>
      <c r="F229" s="3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11"/>
      <c r="B230" s="19"/>
      <c r="F230" s="3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5">
      <c r="A231" s="11"/>
      <c r="B231" s="19"/>
      <c r="F231" s="3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5">
      <c r="A232" s="11"/>
      <c r="B232" s="19"/>
      <c r="F232" s="3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5">
      <c r="A233" s="11"/>
      <c r="B233" s="19"/>
      <c r="F233" s="3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5">
      <c r="A234" s="11"/>
      <c r="B234" s="19"/>
      <c r="F234" s="3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5">
      <c r="A235" s="11"/>
      <c r="B235" s="19"/>
      <c r="F235" s="3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5">
      <c r="A236" s="11"/>
      <c r="B236" s="19"/>
      <c r="F236" s="3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5">
      <c r="A237" s="11"/>
      <c r="B237" s="19"/>
      <c r="F237" s="3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5">
      <c r="A238" s="11"/>
      <c r="B238" s="19"/>
      <c r="F238" s="3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5">
      <c r="A239" s="11"/>
      <c r="B239" s="19"/>
      <c r="F239" s="3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5">
      <c r="A240" s="11"/>
      <c r="B240" s="19"/>
      <c r="F240" s="3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5">
      <c r="A241" s="11"/>
      <c r="B241" s="19"/>
      <c r="F241" s="3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5">
      <c r="A242" s="11"/>
      <c r="B242" s="19"/>
      <c r="F242" s="3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5">
      <c r="A243" s="11"/>
      <c r="B243" s="19"/>
      <c r="F243" s="3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11"/>
      <c r="B244" s="19"/>
      <c r="F244" s="3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5">
      <c r="A245" s="11"/>
      <c r="B245" s="19"/>
      <c r="F245" s="3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11"/>
      <c r="B246" s="19"/>
      <c r="F246" s="3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5">
      <c r="A247" s="11"/>
      <c r="B247" s="19"/>
      <c r="F247" s="3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5">
      <c r="A248" s="11"/>
      <c r="B248" s="19"/>
      <c r="F248" s="3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5">
      <c r="A249" s="11"/>
      <c r="B249" s="19"/>
      <c r="F249" s="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5">
      <c r="A250" s="11"/>
      <c r="B250" s="19"/>
      <c r="F250" s="3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5">
      <c r="A251" s="11"/>
      <c r="B251" s="19"/>
      <c r="F251" s="3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5">
      <c r="A252" s="11"/>
      <c r="B252" s="19"/>
      <c r="F252" s="3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5">
      <c r="A253" s="11"/>
      <c r="B253" s="19"/>
      <c r="F253" s="3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5">
      <c r="A254" s="11"/>
      <c r="B254" s="19"/>
      <c r="F254" s="3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5">
      <c r="A255" s="11"/>
      <c r="B255" s="19"/>
      <c r="F255" s="3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5">
      <c r="A256" s="11"/>
      <c r="B256" s="19"/>
      <c r="F256" s="3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5">
      <c r="A257" s="11"/>
      <c r="B257" s="19"/>
      <c r="F257" s="3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5">
      <c r="A258" s="11"/>
      <c r="B258" s="19"/>
      <c r="F258" s="3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5">
      <c r="A259" s="11"/>
      <c r="B259" s="19"/>
      <c r="F259" s="3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5">
      <c r="A260" s="11"/>
      <c r="B260" s="19"/>
      <c r="F260" s="3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5">
      <c r="A261" s="11"/>
      <c r="B261" s="19"/>
      <c r="F261" s="3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5">
      <c r="A262" s="11"/>
      <c r="B262" s="19"/>
      <c r="F262" s="3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5">
      <c r="A263" s="11"/>
      <c r="B263" s="19"/>
      <c r="F263" s="3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5">
      <c r="A264" s="11"/>
      <c r="B264" s="19"/>
      <c r="F264" s="3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5">
      <c r="A265" s="11"/>
      <c r="B265" s="19"/>
      <c r="F265" s="3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5">
      <c r="A266" s="11"/>
      <c r="B266" s="19"/>
      <c r="F266" s="3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5">
      <c r="A267" s="11"/>
      <c r="B267" s="19"/>
      <c r="F267" s="3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5">
      <c r="A268" s="11"/>
      <c r="B268" s="19"/>
      <c r="F268" s="3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5">
      <c r="A269" s="11"/>
      <c r="B269" s="19"/>
      <c r="F269" s="3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5">
      <c r="A270" s="11"/>
      <c r="B270" s="19"/>
      <c r="F270" s="3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5">
      <c r="A271" s="11"/>
      <c r="B271" s="19"/>
      <c r="F271" s="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5">
      <c r="A272" s="11"/>
      <c r="B272" s="19"/>
      <c r="F272" s="3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5">
      <c r="A273" s="11"/>
      <c r="B273" s="19"/>
      <c r="F273" s="3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5">
      <c r="A274" s="11"/>
      <c r="B274" s="19"/>
      <c r="F274" s="3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5">
      <c r="A275" s="11"/>
      <c r="B275" s="19"/>
      <c r="F275" s="3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5">
      <c r="A276" s="11"/>
      <c r="B276" s="19"/>
      <c r="F276" s="3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5">
      <c r="A277" s="11"/>
      <c r="B277" s="19"/>
      <c r="F277" s="3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5">
      <c r="A278" s="11"/>
      <c r="B278" s="19"/>
      <c r="F278" s="3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5">
      <c r="A279" s="11"/>
      <c r="B279" s="19"/>
      <c r="F279" s="3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5">
      <c r="A280" s="11"/>
      <c r="B280" s="19"/>
      <c r="F280" s="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5">
      <c r="A281" s="11"/>
      <c r="B281" s="19"/>
      <c r="F281" s="3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5">
      <c r="A282" s="11"/>
      <c r="B282" s="19"/>
      <c r="F282" s="3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5">
      <c r="A283" s="11"/>
      <c r="B283" s="19"/>
      <c r="F283" s="3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5">
      <c r="A284" s="11"/>
      <c r="B284" s="19"/>
      <c r="F284" s="3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5">
      <c r="A285" s="11"/>
      <c r="B285" s="19"/>
      <c r="F285" s="3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5">
      <c r="A286" s="11"/>
      <c r="B286" s="19"/>
      <c r="F286" s="3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11"/>
      <c r="B287" s="19"/>
      <c r="F287" s="3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5">
      <c r="A288" s="11"/>
      <c r="B288" s="19"/>
      <c r="F288" s="3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5">
      <c r="A289" s="11"/>
      <c r="B289" s="19"/>
      <c r="F289" s="3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5">
      <c r="A290" s="11"/>
      <c r="B290" s="19"/>
      <c r="F290" s="3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5">
      <c r="A291" s="11"/>
      <c r="B291" s="19"/>
      <c r="F291" s="3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5">
      <c r="A292" s="11"/>
      <c r="B292" s="19"/>
      <c r="F292" s="3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5">
      <c r="A293" s="11"/>
      <c r="B293" s="19"/>
      <c r="F293" s="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5">
      <c r="A294" s="11"/>
      <c r="B294" s="19"/>
      <c r="F294" s="3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5">
      <c r="A295" s="11"/>
      <c r="B295" s="19"/>
      <c r="F295" s="3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5">
      <c r="A296" s="11"/>
      <c r="B296" s="19"/>
      <c r="F296" s="3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5">
      <c r="A297" s="11"/>
      <c r="B297" s="19"/>
      <c r="F297" s="3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5">
      <c r="A298" s="11"/>
      <c r="B298" s="19"/>
      <c r="F298" s="3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5">
      <c r="A299" s="11"/>
      <c r="B299" s="19"/>
      <c r="F299" s="3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5">
      <c r="A300" s="11"/>
      <c r="B300" s="19"/>
      <c r="F300" s="3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11"/>
      <c r="B301" s="19"/>
      <c r="F301" s="3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5">
      <c r="A302" s="11"/>
      <c r="B302" s="19"/>
      <c r="F302" s="3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5">
      <c r="A303" s="11"/>
      <c r="B303" s="19"/>
      <c r="F303" s="3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5">
      <c r="A304" s="11"/>
      <c r="B304" s="19"/>
      <c r="F304" s="3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5">
      <c r="A305" s="11"/>
      <c r="B305" s="19"/>
      <c r="F305" s="3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11"/>
      <c r="B306" s="19"/>
      <c r="F306" s="3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5">
      <c r="A307" s="11"/>
      <c r="B307" s="19"/>
      <c r="F307" s="3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5">
      <c r="A308" s="11"/>
      <c r="B308" s="19"/>
      <c r="F308" s="3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5">
      <c r="A309" s="11"/>
      <c r="B309" s="19"/>
      <c r="F309" s="3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5">
      <c r="A310" s="11"/>
      <c r="B310" s="19"/>
      <c r="F310" s="3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5">
      <c r="A311" s="11"/>
      <c r="B311" s="19"/>
      <c r="F311" s="3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5">
      <c r="A312" s="11"/>
      <c r="B312" s="19"/>
      <c r="F312" s="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5">
      <c r="A313" s="11"/>
      <c r="B313" s="19"/>
      <c r="F313" s="3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5">
      <c r="A314" s="11"/>
      <c r="B314" s="19"/>
      <c r="F314" s="3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5">
      <c r="A315" s="11"/>
      <c r="B315" s="19"/>
      <c r="F315" s="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5">
      <c r="A316" s="11"/>
      <c r="B316" s="19"/>
      <c r="F316" s="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5">
      <c r="A317" s="11"/>
      <c r="B317" s="19"/>
      <c r="F317" s="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5">
      <c r="A318" s="11"/>
      <c r="B318" s="19"/>
      <c r="F318" s="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5">
      <c r="A319" s="11"/>
      <c r="B319" s="19"/>
      <c r="F319" s="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5">
      <c r="A320" s="11"/>
      <c r="B320" s="19"/>
      <c r="F320" s="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5">
      <c r="A321" s="11"/>
      <c r="B321" s="19"/>
      <c r="F321" s="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5">
      <c r="A322" s="11"/>
      <c r="B322" s="19"/>
      <c r="F322" s="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5">
      <c r="A323" s="11"/>
      <c r="B323" s="19"/>
      <c r="F323" s="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5">
      <c r="A324" s="11"/>
      <c r="B324" s="19"/>
      <c r="F324" s="3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5">
      <c r="A325" s="11"/>
      <c r="B325" s="19"/>
      <c r="F325" s="3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5">
      <c r="A326" s="11"/>
      <c r="B326" s="19"/>
      <c r="F326" s="3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5">
      <c r="A327" s="11"/>
      <c r="B327" s="19"/>
      <c r="F327" s="3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5">
      <c r="A328" s="11"/>
      <c r="B328" s="19"/>
      <c r="F328" s="3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5">
      <c r="A329" s="11"/>
      <c r="B329" s="19"/>
      <c r="F329" s="3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5">
      <c r="A330" s="11"/>
      <c r="B330" s="19"/>
      <c r="F330" s="3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5">
      <c r="A331" s="11"/>
      <c r="B331" s="19"/>
      <c r="F331" s="3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5">
      <c r="A332" s="11"/>
      <c r="B332" s="19"/>
      <c r="F332" s="3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5">
      <c r="A333" s="11"/>
      <c r="B333" s="19"/>
      <c r="F333" s="3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5">
      <c r="A334" s="11"/>
      <c r="B334" s="19"/>
      <c r="F334" s="3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5">
      <c r="A335" s="11"/>
      <c r="B335" s="19"/>
      <c r="F335" s="3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5">
      <c r="A336" s="11"/>
      <c r="B336" s="19"/>
      <c r="F336" s="3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5">
      <c r="A337" s="11"/>
      <c r="B337" s="19"/>
      <c r="F337" s="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5">
      <c r="A338" s="11"/>
      <c r="B338" s="19"/>
      <c r="F338" s="3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5">
      <c r="A339" s="11"/>
      <c r="B339" s="19"/>
      <c r="F339" s="3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5">
      <c r="A340" s="11"/>
      <c r="B340" s="19"/>
      <c r="F340" s="3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5">
      <c r="A341" s="11"/>
      <c r="B341" s="19"/>
      <c r="F341" s="3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5">
      <c r="A342" s="11"/>
      <c r="B342" s="19"/>
      <c r="F342" s="3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5">
      <c r="A343" s="11"/>
      <c r="B343" s="19"/>
      <c r="F343" s="3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5">
      <c r="A344" s="11"/>
      <c r="B344" s="19"/>
      <c r="F344" s="3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5">
      <c r="A345" s="11"/>
      <c r="B345" s="19"/>
      <c r="F345" s="3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5">
      <c r="A346" s="11"/>
      <c r="B346" s="19"/>
      <c r="F346" s="3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5">
      <c r="A347" s="11"/>
      <c r="B347" s="19"/>
      <c r="F347" s="3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11"/>
      <c r="B348" s="19"/>
      <c r="F348" s="3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5">
      <c r="A349" s="11"/>
      <c r="B349" s="19"/>
      <c r="F349" s="3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5">
      <c r="A350" s="11"/>
      <c r="B350" s="19"/>
      <c r="F350" s="3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5">
      <c r="A351" s="11"/>
      <c r="B351" s="19"/>
      <c r="F351" s="3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5">
      <c r="A352" s="11"/>
      <c r="B352" s="19"/>
      <c r="F352" s="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5">
      <c r="A353" s="11"/>
      <c r="B353" s="19"/>
      <c r="F353" s="3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5">
      <c r="A354" s="11"/>
      <c r="B354" s="19"/>
      <c r="F354" s="3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5">
      <c r="A355" s="11"/>
      <c r="B355" s="19"/>
      <c r="F355" s="3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5">
      <c r="A356" s="11"/>
      <c r="B356" s="19"/>
      <c r="F356" s="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5">
      <c r="A357" s="11"/>
      <c r="B357" s="19"/>
      <c r="F357" s="3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5">
      <c r="A358" s="11"/>
      <c r="B358" s="19"/>
      <c r="F358" s="3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5">
      <c r="A359" s="11"/>
      <c r="B359" s="19"/>
      <c r="F359" s="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5">
      <c r="A360" s="11"/>
      <c r="B360" s="19"/>
      <c r="F360" s="3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5">
      <c r="A361" s="11"/>
      <c r="B361" s="19"/>
      <c r="F361" s="3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5">
      <c r="A362" s="11"/>
      <c r="B362" s="19"/>
      <c r="F362" s="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5">
      <c r="A363" s="11"/>
      <c r="B363" s="19"/>
      <c r="F363" s="3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5">
      <c r="A364" s="11"/>
      <c r="B364" s="19"/>
      <c r="F364" s="3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5">
      <c r="A365" s="11"/>
      <c r="B365" s="19"/>
      <c r="F365" s="3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5">
      <c r="A366" s="11"/>
      <c r="B366" s="19"/>
      <c r="F366" s="3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5">
      <c r="A367" s="11"/>
      <c r="B367" s="19"/>
      <c r="F367" s="3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5">
      <c r="A368" s="11"/>
      <c r="B368" s="19"/>
      <c r="F368" s="3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5">
      <c r="A369" s="11"/>
      <c r="B369" s="19"/>
      <c r="F369" s="3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5">
      <c r="A370" s="11"/>
      <c r="B370" s="19"/>
      <c r="F370" s="3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5">
      <c r="A371" s="11"/>
      <c r="B371" s="19"/>
      <c r="F371" s="3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5">
      <c r="A372" s="11"/>
      <c r="B372" s="19"/>
      <c r="F372" s="3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5">
      <c r="A373" s="11"/>
      <c r="B373" s="19"/>
      <c r="F373" s="3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11"/>
      <c r="B374" s="19"/>
      <c r="F374" s="3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5">
      <c r="A375" s="11"/>
      <c r="B375" s="19"/>
      <c r="F375" s="3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5">
      <c r="A376" s="11"/>
      <c r="B376" s="19"/>
      <c r="F376" s="3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5">
      <c r="A377" s="11"/>
      <c r="B377" s="19"/>
      <c r="F377" s="3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5">
      <c r="A378" s="11"/>
      <c r="B378" s="19"/>
      <c r="F378" s="3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5">
      <c r="A379" s="11"/>
      <c r="B379" s="19"/>
      <c r="F379" s="3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5">
      <c r="A380" s="11"/>
      <c r="B380" s="19"/>
      <c r="F380" s="3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5">
      <c r="A381" s="11"/>
      <c r="B381" s="19"/>
      <c r="F381" s="3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5">
      <c r="A382" s="11"/>
      <c r="B382" s="19"/>
      <c r="F382" s="3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5">
      <c r="A383" s="11"/>
      <c r="B383" s="19"/>
      <c r="F383" s="3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5">
      <c r="A384" s="11"/>
      <c r="B384" s="19"/>
      <c r="F384" s="3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11"/>
      <c r="B385" s="19"/>
      <c r="F385" s="3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5">
      <c r="A386" s="11"/>
      <c r="B386" s="19"/>
      <c r="F386" s="3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5">
      <c r="A387" s="11"/>
      <c r="B387" s="19"/>
      <c r="F387" s="3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5">
      <c r="A388" s="11"/>
      <c r="B388" s="19"/>
      <c r="F388" s="3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11"/>
      <c r="B389" s="19"/>
      <c r="F389" s="3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5">
      <c r="A390" s="11"/>
      <c r="B390" s="19"/>
      <c r="F390" s="3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25">
      <c r="A391" s="11"/>
      <c r="B391" s="19"/>
      <c r="F391" s="3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25">
      <c r="A392" s="11"/>
      <c r="B392" s="19"/>
      <c r="F392" s="3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5">
      <c r="A393" s="11"/>
      <c r="B393" s="19"/>
      <c r="F393" s="3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25">
      <c r="A394" s="11"/>
      <c r="B394" s="19"/>
      <c r="F394" s="3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x14ac:dyDescent="0.25">
      <c r="A395" s="11"/>
      <c r="B395" s="19"/>
      <c r="F395" s="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x14ac:dyDescent="0.25">
      <c r="A396" s="11"/>
      <c r="B396" s="19"/>
      <c r="F396" s="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x14ac:dyDescent="0.25">
      <c r="A397" s="11"/>
      <c r="B397" s="19"/>
      <c r="F397" s="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x14ac:dyDescent="0.25">
      <c r="A398" s="11"/>
      <c r="B398" s="19"/>
      <c r="F398" s="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25">
      <c r="A399" s="11"/>
      <c r="B399" s="19"/>
      <c r="F399" s="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x14ac:dyDescent="0.25">
      <c r="A400" s="11"/>
      <c r="B400" s="19"/>
      <c r="F400" s="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x14ac:dyDescent="0.25">
      <c r="A401" s="11"/>
      <c r="B401" s="19"/>
      <c r="F401" s="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x14ac:dyDescent="0.25">
      <c r="A402" s="11"/>
      <c r="B402" s="19"/>
      <c r="F402" s="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x14ac:dyDescent="0.25">
      <c r="A403" s="11"/>
      <c r="B403" s="19"/>
      <c r="F403" s="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25">
      <c r="A404" s="11"/>
      <c r="B404" s="19"/>
      <c r="F404" s="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x14ac:dyDescent="0.25">
      <c r="A405" s="11"/>
      <c r="B405" s="19"/>
      <c r="F405" s="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x14ac:dyDescent="0.25">
      <c r="A406" s="11"/>
      <c r="B406" s="19"/>
      <c r="F406" s="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x14ac:dyDescent="0.25">
      <c r="A407" s="11"/>
      <c r="B407" s="19"/>
      <c r="F407" s="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x14ac:dyDescent="0.25">
      <c r="A408" s="11"/>
      <c r="B408" s="19"/>
      <c r="F408" s="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x14ac:dyDescent="0.25">
      <c r="A409" s="11"/>
      <c r="B409" s="19"/>
      <c r="F409" s="3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x14ac:dyDescent="0.25">
      <c r="A410" s="11"/>
      <c r="B410" s="19"/>
      <c r="F410" s="3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x14ac:dyDescent="0.25">
      <c r="A411" s="11"/>
      <c r="B411" s="19"/>
      <c r="F411" s="3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x14ac:dyDescent="0.25">
      <c r="A412" s="11"/>
      <c r="B412" s="19"/>
      <c r="F412" s="3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x14ac:dyDescent="0.25">
      <c r="A413" s="11"/>
      <c r="B413" s="19"/>
      <c r="F413" s="3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x14ac:dyDescent="0.25">
      <c r="A414" s="11"/>
      <c r="B414" s="19"/>
      <c r="F414" s="3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x14ac:dyDescent="0.25">
      <c r="A415" s="11"/>
      <c r="B415" s="19"/>
      <c r="F415" s="3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x14ac:dyDescent="0.25">
      <c r="A416" s="11"/>
      <c r="B416" s="19"/>
      <c r="F416" s="3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x14ac:dyDescent="0.25">
      <c r="A417" s="11"/>
      <c r="B417" s="19"/>
      <c r="F417" s="3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x14ac:dyDescent="0.25">
      <c r="A418" s="11"/>
      <c r="B418" s="19"/>
      <c r="F418" s="3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x14ac:dyDescent="0.25">
      <c r="A419" s="11"/>
      <c r="B419" s="19"/>
      <c r="F419" s="3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x14ac:dyDescent="0.25">
      <c r="A420" s="11"/>
      <c r="B420" s="19"/>
      <c r="F420" s="3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x14ac:dyDescent="0.25">
      <c r="A421" s="11"/>
      <c r="B421" s="19"/>
      <c r="F421" s="3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25">
      <c r="A422" s="11"/>
      <c r="B422" s="19"/>
      <c r="F422" s="3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x14ac:dyDescent="0.25">
      <c r="A423" s="11"/>
      <c r="B423" s="19"/>
      <c r="F423" s="3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x14ac:dyDescent="0.25">
      <c r="A424" s="11"/>
      <c r="B424" s="19"/>
      <c r="F424" s="3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x14ac:dyDescent="0.25">
      <c r="A425" s="11"/>
      <c r="B425" s="19"/>
      <c r="F425" s="3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x14ac:dyDescent="0.25">
      <c r="A426" s="11"/>
      <c r="B426" s="19"/>
      <c r="F426" s="3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25">
      <c r="A427" s="11"/>
      <c r="B427" s="19"/>
      <c r="F427" s="3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x14ac:dyDescent="0.25">
      <c r="A428" s="11"/>
      <c r="B428" s="19"/>
      <c r="F428" s="3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x14ac:dyDescent="0.25">
      <c r="A429" s="11"/>
      <c r="B429" s="19"/>
      <c r="F429" s="3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x14ac:dyDescent="0.25">
      <c r="A430" s="11"/>
      <c r="B430" s="19"/>
      <c r="F430" s="3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x14ac:dyDescent="0.25">
      <c r="A431" s="11"/>
      <c r="B431" s="19"/>
      <c r="F431" s="3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x14ac:dyDescent="0.25">
      <c r="A432" s="11"/>
      <c r="B432" s="19"/>
      <c r="F432" s="3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x14ac:dyDescent="0.25">
      <c r="A433" s="11"/>
      <c r="B433" s="19"/>
      <c r="F433" s="3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x14ac:dyDescent="0.25">
      <c r="A434" s="11"/>
      <c r="B434" s="19"/>
      <c r="F434" s="3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x14ac:dyDescent="0.25">
      <c r="A435" s="11"/>
      <c r="B435" s="19"/>
      <c r="F435" s="3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x14ac:dyDescent="0.25">
      <c r="A436" s="11"/>
      <c r="B436" s="19"/>
      <c r="F436" s="3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25">
      <c r="A437" s="11"/>
      <c r="B437" s="19"/>
      <c r="F437" s="3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x14ac:dyDescent="0.25">
      <c r="A438" s="11"/>
      <c r="B438" s="19"/>
      <c r="F438" s="3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x14ac:dyDescent="0.25">
      <c r="A439" s="11"/>
      <c r="B439" s="19"/>
      <c r="F439" s="3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x14ac:dyDescent="0.25">
      <c r="A440" s="11"/>
      <c r="B440" s="19"/>
      <c r="F440" s="3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x14ac:dyDescent="0.25">
      <c r="A441" s="11"/>
      <c r="B441" s="19"/>
      <c r="F441" s="3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x14ac:dyDescent="0.25">
      <c r="A442" s="11"/>
      <c r="B442" s="19"/>
      <c r="F442" s="3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x14ac:dyDescent="0.25">
      <c r="A443" s="11"/>
      <c r="B443" s="19"/>
      <c r="F443" s="3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x14ac:dyDescent="0.25">
      <c r="A444" s="11"/>
      <c r="B444" s="19"/>
      <c r="F444" s="3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x14ac:dyDescent="0.25">
      <c r="A445" s="11"/>
      <c r="B445" s="19"/>
      <c r="F445" s="3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x14ac:dyDescent="0.25">
      <c r="A446" s="11"/>
      <c r="B446" s="19"/>
      <c r="F446" s="3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x14ac:dyDescent="0.25">
      <c r="A447" s="11"/>
      <c r="B447" s="19"/>
      <c r="F447" s="3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x14ac:dyDescent="0.25">
      <c r="A448" s="11"/>
      <c r="B448" s="19"/>
      <c r="F448" s="3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x14ac:dyDescent="0.25">
      <c r="A449" s="11"/>
      <c r="B449" s="19"/>
      <c r="F449" s="3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x14ac:dyDescent="0.25">
      <c r="A450" s="11"/>
      <c r="B450" s="19"/>
      <c r="F450" s="3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x14ac:dyDescent="0.25">
      <c r="A451" s="11"/>
      <c r="B451" s="19"/>
      <c r="F451" s="3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x14ac:dyDescent="0.25">
      <c r="A452" s="11"/>
      <c r="B452" s="19"/>
      <c r="F452" s="3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x14ac:dyDescent="0.25">
      <c r="A453" s="11"/>
      <c r="B453" s="19"/>
      <c r="F453" s="3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x14ac:dyDescent="0.25">
      <c r="A454" s="11"/>
      <c r="B454" s="19"/>
      <c r="F454" s="3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x14ac:dyDescent="0.25">
      <c r="A455" s="11"/>
      <c r="B455" s="19"/>
      <c r="F455" s="3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x14ac:dyDescent="0.25">
      <c r="A456" s="11"/>
      <c r="B456" s="19"/>
      <c r="F456" s="3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x14ac:dyDescent="0.25">
      <c r="A457" s="11"/>
      <c r="B457" s="19"/>
      <c r="F457" s="3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x14ac:dyDescent="0.25">
      <c r="A458" s="11"/>
      <c r="B458" s="19"/>
      <c r="F458" s="3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x14ac:dyDescent="0.25">
      <c r="A459" s="11"/>
      <c r="B459" s="19"/>
      <c r="F459" s="3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x14ac:dyDescent="0.25">
      <c r="A460" s="11"/>
      <c r="B460" s="19"/>
      <c r="F460" s="3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x14ac:dyDescent="0.25">
      <c r="A461" s="11"/>
      <c r="B461" s="19"/>
      <c r="F461" s="3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x14ac:dyDescent="0.25">
      <c r="A462" s="11"/>
      <c r="B462" s="19"/>
      <c r="F462" s="3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x14ac:dyDescent="0.25">
      <c r="A463" s="11"/>
      <c r="B463" s="19"/>
      <c r="F463" s="3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x14ac:dyDescent="0.25">
      <c r="A464" s="11"/>
      <c r="B464" s="19"/>
      <c r="F464" s="3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x14ac:dyDescent="0.25">
      <c r="A465" s="11"/>
      <c r="B465" s="19"/>
      <c r="F465" s="3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x14ac:dyDescent="0.25">
      <c r="A466" s="11"/>
      <c r="B466" s="19"/>
      <c r="F466" s="3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x14ac:dyDescent="0.25">
      <c r="A467" s="11"/>
      <c r="B467" s="19"/>
      <c r="F467" s="3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x14ac:dyDescent="0.25">
      <c r="A468" s="11"/>
      <c r="B468" s="19"/>
      <c r="F468" s="3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x14ac:dyDescent="0.25">
      <c r="A469" s="11"/>
      <c r="B469" s="19"/>
      <c r="F469" s="3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x14ac:dyDescent="0.25">
      <c r="A470" s="11"/>
      <c r="B470" s="19"/>
      <c r="F470" s="3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x14ac:dyDescent="0.25">
      <c r="A471" s="11"/>
      <c r="B471" s="19"/>
      <c r="F471" s="3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x14ac:dyDescent="0.25">
      <c r="A472" s="11"/>
      <c r="B472" s="19"/>
      <c r="F472" s="3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x14ac:dyDescent="0.25">
      <c r="A473" s="11"/>
      <c r="B473" s="19"/>
      <c r="F473" s="3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x14ac:dyDescent="0.25">
      <c r="A474" s="11"/>
      <c r="B474" s="19"/>
      <c r="F474" s="3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x14ac:dyDescent="0.25">
      <c r="A475" s="11"/>
      <c r="B475" s="19"/>
      <c r="F475" s="3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x14ac:dyDescent="0.25">
      <c r="A476" s="11"/>
      <c r="B476" s="19"/>
      <c r="F476" s="3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x14ac:dyDescent="0.25">
      <c r="A477" s="11"/>
      <c r="B477" s="19"/>
      <c r="F477" s="3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x14ac:dyDescent="0.25">
      <c r="A478" s="11"/>
      <c r="B478" s="19"/>
      <c r="F478" s="3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x14ac:dyDescent="0.25">
      <c r="A479" s="11"/>
      <c r="B479" s="19"/>
      <c r="F479" s="3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x14ac:dyDescent="0.25">
      <c r="A480" s="11"/>
      <c r="B480" s="19"/>
      <c r="F480" s="3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x14ac:dyDescent="0.25">
      <c r="A481" s="11"/>
      <c r="B481" s="19"/>
      <c r="F481" s="3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x14ac:dyDescent="0.25">
      <c r="A482" s="11"/>
      <c r="B482" s="19"/>
      <c r="F482" s="3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x14ac:dyDescent="0.25">
      <c r="A483" s="11"/>
      <c r="B483" s="19"/>
      <c r="F483" s="3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x14ac:dyDescent="0.25">
      <c r="A484" s="11"/>
      <c r="B484" s="19"/>
      <c r="F484" s="3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x14ac:dyDescent="0.25">
      <c r="A485" s="11"/>
      <c r="B485" s="19"/>
      <c r="F485" s="3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x14ac:dyDescent="0.25">
      <c r="A486" s="11"/>
      <c r="B486" s="19"/>
      <c r="F486" s="3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x14ac:dyDescent="0.25">
      <c r="A487" s="11"/>
      <c r="B487" s="19"/>
      <c r="F487" s="3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x14ac:dyDescent="0.25">
      <c r="A488" s="11"/>
      <c r="B488" s="19"/>
      <c r="F488" s="3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x14ac:dyDescent="0.25">
      <c r="A489" s="11"/>
      <c r="B489" s="19"/>
      <c r="F489" s="3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x14ac:dyDescent="0.25">
      <c r="A490" s="11"/>
      <c r="B490" s="19"/>
      <c r="F490" s="3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x14ac:dyDescent="0.25">
      <c r="A491" s="11"/>
      <c r="B491" s="19"/>
      <c r="F491" s="3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x14ac:dyDescent="0.25">
      <c r="A492" s="11"/>
      <c r="B492" s="19"/>
      <c r="F492" s="3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x14ac:dyDescent="0.25">
      <c r="A493" s="11"/>
      <c r="B493" s="19"/>
      <c r="F493" s="3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x14ac:dyDescent="0.25">
      <c r="A494" s="11"/>
      <c r="B494" s="19"/>
      <c r="F494" s="3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x14ac:dyDescent="0.25">
      <c r="A495" s="11"/>
      <c r="B495" s="19"/>
      <c r="F495" s="3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x14ac:dyDescent="0.25">
      <c r="A496" s="11"/>
      <c r="B496" s="19"/>
      <c r="F496" s="3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x14ac:dyDescent="0.25">
      <c r="A497" s="11"/>
      <c r="B497" s="19"/>
      <c r="F497" s="3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x14ac:dyDescent="0.25">
      <c r="A498" s="11"/>
      <c r="B498" s="19"/>
      <c r="F498" s="3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x14ac:dyDescent="0.25">
      <c r="A499" s="11"/>
      <c r="B499" s="19"/>
      <c r="F499" s="3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x14ac:dyDescent="0.25">
      <c r="A500" s="11"/>
      <c r="B500" s="19"/>
      <c r="F500" s="3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x14ac:dyDescent="0.25">
      <c r="A501" s="11"/>
      <c r="B501" s="19"/>
      <c r="F501" s="3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x14ac:dyDescent="0.25">
      <c r="A502" s="11"/>
      <c r="B502" s="19"/>
      <c r="F502" s="3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x14ac:dyDescent="0.25">
      <c r="A503" s="11"/>
      <c r="B503" s="19"/>
      <c r="F503" s="3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x14ac:dyDescent="0.25">
      <c r="A504" s="11"/>
      <c r="B504" s="19"/>
      <c r="F504" s="3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x14ac:dyDescent="0.25">
      <c r="A505" s="11"/>
      <c r="B505" s="19"/>
      <c r="F505" s="3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x14ac:dyDescent="0.25">
      <c r="A506" s="11"/>
      <c r="B506" s="19"/>
      <c r="F506" s="3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x14ac:dyDescent="0.25">
      <c r="A507" s="11"/>
      <c r="B507" s="19"/>
      <c r="F507" s="3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x14ac:dyDescent="0.25">
      <c r="A508" s="11"/>
      <c r="B508" s="19"/>
      <c r="F508" s="3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x14ac:dyDescent="0.25">
      <c r="A509" s="11"/>
      <c r="B509" s="19"/>
      <c r="F509" s="3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x14ac:dyDescent="0.25">
      <c r="A510" s="11"/>
      <c r="B510" s="19"/>
      <c r="F510" s="3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x14ac:dyDescent="0.25">
      <c r="A511" s="11"/>
      <c r="B511" s="19"/>
      <c r="F511" s="3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x14ac:dyDescent="0.25">
      <c r="A512" s="11"/>
      <c r="B512" s="19"/>
      <c r="F512" s="3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x14ac:dyDescent="0.25">
      <c r="A513" s="11"/>
      <c r="B513" s="19"/>
      <c r="F513" s="3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x14ac:dyDescent="0.25">
      <c r="A514" s="11"/>
      <c r="B514" s="19"/>
      <c r="F514" s="3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x14ac:dyDescent="0.25">
      <c r="A515" s="11"/>
      <c r="B515" s="19"/>
      <c r="F515" s="3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x14ac:dyDescent="0.25">
      <c r="A516" s="11"/>
      <c r="B516" s="19"/>
      <c r="F516" s="3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x14ac:dyDescent="0.25">
      <c r="A517" s="11"/>
      <c r="B517" s="19"/>
      <c r="F517" s="3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25">
      <c r="A518" s="11"/>
      <c r="B518" s="19"/>
      <c r="F518" s="3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25">
      <c r="A519" s="11"/>
      <c r="B519" s="19"/>
      <c r="F519" s="3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25">
      <c r="A520" s="11"/>
      <c r="B520" s="19"/>
      <c r="F520" s="3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25">
      <c r="A521" s="11"/>
      <c r="B521" s="19"/>
      <c r="F521" s="3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x14ac:dyDescent="0.25">
      <c r="A522" s="11"/>
      <c r="B522" s="19"/>
      <c r="F522" s="3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x14ac:dyDescent="0.25">
      <c r="A523" s="11"/>
      <c r="B523" s="19"/>
      <c r="F523" s="3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x14ac:dyDescent="0.25">
      <c r="A524" s="11"/>
      <c r="B524" s="19"/>
      <c r="F524" s="3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x14ac:dyDescent="0.25">
      <c r="A525" s="11"/>
      <c r="B525" s="19"/>
      <c r="F525" s="3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x14ac:dyDescent="0.25">
      <c r="A526" s="11"/>
      <c r="B526" s="19"/>
      <c r="F526" s="3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x14ac:dyDescent="0.25">
      <c r="A527" s="11"/>
      <c r="B527" s="19"/>
      <c r="F527" s="3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25">
      <c r="A528" s="11"/>
      <c r="B528" s="19"/>
      <c r="F528" s="3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x14ac:dyDescent="0.25">
      <c r="A529" s="11"/>
      <c r="B529" s="19"/>
      <c r="F529" s="3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x14ac:dyDescent="0.25">
      <c r="A530" s="11"/>
      <c r="B530" s="19"/>
      <c r="F530" s="3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x14ac:dyDescent="0.25">
      <c r="A531" s="11"/>
      <c r="B531" s="19"/>
      <c r="F531" s="3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x14ac:dyDescent="0.25">
      <c r="A532" s="11"/>
      <c r="B532" s="19"/>
      <c r="F532" s="3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x14ac:dyDescent="0.25">
      <c r="A533" s="11"/>
      <c r="B533" s="19"/>
      <c r="F533" s="3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x14ac:dyDescent="0.25">
      <c r="A534" s="11"/>
      <c r="B534" s="19"/>
      <c r="F534" s="3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x14ac:dyDescent="0.25">
      <c r="A535" s="11"/>
      <c r="B535" s="19"/>
      <c r="F535" s="3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x14ac:dyDescent="0.25">
      <c r="A536" s="11"/>
      <c r="B536" s="19"/>
      <c r="F536" s="3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x14ac:dyDescent="0.25">
      <c r="A537" s="11"/>
      <c r="B537" s="19"/>
      <c r="F537" s="3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x14ac:dyDescent="0.25">
      <c r="A538" s="11"/>
      <c r="B538" s="19"/>
      <c r="F538" s="3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x14ac:dyDescent="0.25">
      <c r="A539" s="11"/>
      <c r="B539" s="19"/>
      <c r="F539" s="3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x14ac:dyDescent="0.25">
      <c r="A540" s="11"/>
      <c r="B540" s="19"/>
      <c r="F540" s="3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x14ac:dyDescent="0.25">
      <c r="A541" s="11"/>
      <c r="B541" s="19"/>
      <c r="F541" s="3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x14ac:dyDescent="0.25">
      <c r="A542" s="11"/>
      <c r="B542" s="19"/>
      <c r="F542" s="3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x14ac:dyDescent="0.25">
      <c r="A543" s="11"/>
      <c r="B543" s="19"/>
      <c r="F543" s="3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x14ac:dyDescent="0.25">
      <c r="A544" s="11"/>
      <c r="B544" s="19"/>
      <c r="F544" s="3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x14ac:dyDescent="0.25">
      <c r="A545" s="11"/>
      <c r="B545" s="19"/>
      <c r="F545" s="3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x14ac:dyDescent="0.25">
      <c r="A546" s="11"/>
      <c r="B546" s="19"/>
      <c r="F546" s="3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x14ac:dyDescent="0.25">
      <c r="A547" s="11"/>
      <c r="B547" s="19"/>
      <c r="F547" s="3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x14ac:dyDescent="0.25">
      <c r="A548" s="11"/>
      <c r="B548" s="19"/>
      <c r="F548" s="3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x14ac:dyDescent="0.25">
      <c r="A549" s="11"/>
      <c r="B549" s="19"/>
      <c r="F549" s="3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x14ac:dyDescent="0.25">
      <c r="A550" s="11"/>
      <c r="B550" s="19"/>
      <c r="F550" s="3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x14ac:dyDescent="0.25">
      <c r="A551" s="11"/>
      <c r="B551" s="19"/>
      <c r="F551" s="3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x14ac:dyDescent="0.25">
      <c r="A552" s="11"/>
      <c r="B552" s="19"/>
      <c r="F552" s="3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x14ac:dyDescent="0.25">
      <c r="A553" s="11"/>
      <c r="B553" s="19"/>
      <c r="F553" s="3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x14ac:dyDescent="0.25">
      <c r="A554" s="11"/>
      <c r="B554" s="19"/>
      <c r="F554" s="3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x14ac:dyDescent="0.25">
      <c r="A555" s="11"/>
      <c r="B555" s="19"/>
      <c r="F555" s="3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x14ac:dyDescent="0.25">
      <c r="A556" s="11"/>
      <c r="B556" s="19"/>
      <c r="F556" s="3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x14ac:dyDescent="0.25">
      <c r="A557" s="11"/>
      <c r="B557" s="19"/>
      <c r="F557" s="3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x14ac:dyDescent="0.25">
      <c r="A558" s="11"/>
      <c r="B558" s="19"/>
      <c r="F558" s="3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x14ac:dyDescent="0.25">
      <c r="A559" s="11"/>
      <c r="B559" s="19"/>
      <c r="F559" s="3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x14ac:dyDescent="0.25">
      <c r="A560" s="11"/>
      <c r="B560" s="19"/>
      <c r="F560" s="3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x14ac:dyDescent="0.25">
      <c r="A561" s="11"/>
      <c r="B561" s="19"/>
      <c r="F561" s="3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x14ac:dyDescent="0.25">
      <c r="A562" s="11"/>
      <c r="B562" s="19"/>
      <c r="F562" s="3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x14ac:dyDescent="0.25">
      <c r="A563" s="11"/>
      <c r="B563" s="19"/>
      <c r="F563" s="3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x14ac:dyDescent="0.25">
      <c r="A564" s="11"/>
      <c r="B564" s="19"/>
      <c r="F564" s="3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x14ac:dyDescent="0.25">
      <c r="A565" s="11"/>
      <c r="B565" s="19"/>
      <c r="F565" s="3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x14ac:dyDescent="0.25">
      <c r="A566" s="11"/>
      <c r="B566" s="19"/>
      <c r="F566" s="3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x14ac:dyDescent="0.25">
      <c r="A567" s="11"/>
      <c r="B567" s="19"/>
      <c r="F567" s="3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x14ac:dyDescent="0.25">
      <c r="A568" s="11"/>
      <c r="B568" s="19"/>
      <c r="F568" s="3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x14ac:dyDescent="0.25">
      <c r="A569" s="11"/>
      <c r="B569" s="19"/>
      <c r="F569" s="3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x14ac:dyDescent="0.25">
      <c r="A570" s="11"/>
      <c r="B570" s="19"/>
      <c r="F570" s="3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25">
      <c r="A571" s="11"/>
      <c r="B571" s="19"/>
      <c r="F571" s="3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x14ac:dyDescent="0.25">
      <c r="A572" s="11"/>
      <c r="B572" s="19"/>
      <c r="F572" s="3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x14ac:dyDescent="0.25">
      <c r="A573" s="11"/>
      <c r="B573" s="19"/>
      <c r="F573" s="3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x14ac:dyDescent="0.25">
      <c r="A574" s="11"/>
      <c r="B574" s="19"/>
      <c r="F574" s="3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x14ac:dyDescent="0.25">
      <c r="A575" s="11"/>
      <c r="B575" s="19"/>
      <c r="F575" s="3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x14ac:dyDescent="0.25">
      <c r="A576" s="11"/>
      <c r="B576" s="19"/>
      <c r="F576" s="3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x14ac:dyDescent="0.25">
      <c r="A577" s="11"/>
      <c r="B577" s="19"/>
      <c r="F577" s="3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x14ac:dyDescent="0.25">
      <c r="A578" s="11"/>
      <c r="B578" s="19"/>
      <c r="F578" s="3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x14ac:dyDescent="0.25">
      <c r="A579" s="11"/>
      <c r="B579" s="19"/>
      <c r="F579" s="3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x14ac:dyDescent="0.25">
      <c r="A580" s="11"/>
      <c r="B580" s="19"/>
      <c r="F580" s="3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x14ac:dyDescent="0.25">
      <c r="A581" s="11"/>
      <c r="B581" s="19"/>
      <c r="F581" s="3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x14ac:dyDescent="0.25">
      <c r="A582" s="11"/>
      <c r="B582" s="19"/>
      <c r="F582" s="3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x14ac:dyDescent="0.25">
      <c r="A583" s="11"/>
      <c r="B583" s="19"/>
      <c r="F583" s="3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25">
      <c r="A584" s="11"/>
      <c r="B584" s="19"/>
      <c r="F584" s="3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x14ac:dyDescent="0.25">
      <c r="A585" s="11"/>
      <c r="B585" s="19"/>
      <c r="F585" s="3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25">
      <c r="A586" s="11"/>
      <c r="B586" s="19"/>
      <c r="F586" s="3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25">
      <c r="A587" s="11"/>
      <c r="B587" s="19"/>
      <c r="F587" s="3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x14ac:dyDescent="0.25">
      <c r="A588" s="11"/>
      <c r="B588" s="19"/>
      <c r="F588" s="3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x14ac:dyDescent="0.25">
      <c r="A589" s="11"/>
      <c r="B589" s="19"/>
      <c r="F589" s="3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x14ac:dyDescent="0.25">
      <c r="A590" s="11"/>
      <c r="B590" s="19"/>
      <c r="F590" s="3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x14ac:dyDescent="0.25">
      <c r="A591" s="11"/>
      <c r="B591" s="19"/>
      <c r="F591" s="3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x14ac:dyDescent="0.25">
      <c r="A592" s="11"/>
      <c r="B592" s="19"/>
      <c r="F592" s="3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25">
      <c r="A593" s="11"/>
      <c r="B593" s="19"/>
      <c r="F593" s="3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x14ac:dyDescent="0.25">
      <c r="A594" s="11"/>
      <c r="B594" s="19"/>
      <c r="F594" s="3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x14ac:dyDescent="0.25">
      <c r="A595" s="11"/>
      <c r="B595" s="19"/>
      <c r="F595" s="3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x14ac:dyDescent="0.25">
      <c r="A596" s="11"/>
      <c r="B596" s="19"/>
      <c r="F596" s="3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x14ac:dyDescent="0.25">
      <c r="A597" s="11"/>
      <c r="B597" s="19"/>
      <c r="F597" s="3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x14ac:dyDescent="0.25">
      <c r="A598" s="11"/>
      <c r="B598" s="19"/>
      <c r="F598" s="3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x14ac:dyDescent="0.25">
      <c r="A599" s="11"/>
      <c r="B599" s="19"/>
      <c r="F599" s="3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x14ac:dyDescent="0.25">
      <c r="A600" s="11"/>
      <c r="B600" s="19"/>
      <c r="F600" s="3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x14ac:dyDescent="0.25">
      <c r="A601" s="11"/>
      <c r="B601" s="19"/>
      <c r="F601" s="3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x14ac:dyDescent="0.25">
      <c r="A602" s="11"/>
      <c r="B602" s="19"/>
      <c r="F602" s="3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x14ac:dyDescent="0.25">
      <c r="A603" s="11"/>
      <c r="B603" s="19"/>
      <c r="F603" s="3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x14ac:dyDescent="0.25">
      <c r="A604" s="11"/>
      <c r="B604" s="19"/>
      <c r="F604" s="3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x14ac:dyDescent="0.25">
      <c r="A605" s="11"/>
      <c r="B605" s="19"/>
      <c r="F605" s="3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x14ac:dyDescent="0.25">
      <c r="A606" s="11"/>
      <c r="B606" s="19"/>
      <c r="F606" s="3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x14ac:dyDescent="0.25">
      <c r="A607" s="11"/>
      <c r="B607" s="19"/>
      <c r="F607" s="3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x14ac:dyDescent="0.25">
      <c r="A608" s="11"/>
      <c r="B608" s="19"/>
      <c r="F608" s="3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x14ac:dyDescent="0.25">
      <c r="A609" s="11"/>
      <c r="B609" s="19"/>
      <c r="F609" s="3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x14ac:dyDescent="0.25">
      <c r="A610" s="11"/>
      <c r="B610" s="19"/>
      <c r="F610" s="3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x14ac:dyDescent="0.25">
      <c r="A611" s="11"/>
      <c r="B611" s="19"/>
      <c r="F611" s="3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x14ac:dyDescent="0.25">
      <c r="A612" s="11"/>
      <c r="B612" s="19"/>
      <c r="F612" s="3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x14ac:dyDescent="0.25">
      <c r="A613" s="11"/>
      <c r="B613" s="19"/>
      <c r="F613" s="3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x14ac:dyDescent="0.25">
      <c r="A614" s="11"/>
      <c r="B614" s="19"/>
      <c r="F614" s="3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x14ac:dyDescent="0.25">
      <c r="A615" s="11"/>
      <c r="B615" s="19"/>
      <c r="F615" s="3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25">
      <c r="A616" s="11"/>
      <c r="B616" s="19"/>
      <c r="F616" s="3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x14ac:dyDescent="0.25">
      <c r="A617" s="11"/>
      <c r="B617" s="19"/>
      <c r="F617" s="3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x14ac:dyDescent="0.25">
      <c r="A618" s="11"/>
      <c r="B618" s="19"/>
      <c r="F618" s="3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x14ac:dyDescent="0.25">
      <c r="A619" s="11"/>
      <c r="B619" s="19"/>
      <c r="F619" s="3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x14ac:dyDescent="0.25">
      <c r="A620" s="11"/>
      <c r="B620" s="19"/>
      <c r="F620" s="3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x14ac:dyDescent="0.25">
      <c r="A621" s="11"/>
      <c r="B621" s="19"/>
      <c r="F621" s="3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x14ac:dyDescent="0.25">
      <c r="A622" s="11"/>
      <c r="B622" s="19"/>
      <c r="F622" s="3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x14ac:dyDescent="0.25">
      <c r="A623" s="11"/>
      <c r="B623" s="19"/>
      <c r="F623" s="3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x14ac:dyDescent="0.25">
      <c r="A624" s="11"/>
      <c r="B624" s="19"/>
      <c r="F624" s="3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x14ac:dyDescent="0.25">
      <c r="A625" s="11"/>
      <c r="B625" s="19"/>
      <c r="F625" s="3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x14ac:dyDescent="0.25">
      <c r="A626" s="11"/>
      <c r="B626" s="19"/>
      <c r="F626" s="3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x14ac:dyDescent="0.25">
      <c r="A627" s="11"/>
      <c r="B627" s="19"/>
      <c r="F627" s="3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x14ac:dyDescent="0.25">
      <c r="A628" s="11"/>
      <c r="B628" s="19"/>
      <c r="F628" s="3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x14ac:dyDescent="0.25">
      <c r="A629" s="11"/>
      <c r="B629" s="19"/>
      <c r="F629" s="3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x14ac:dyDescent="0.25">
      <c r="A630" s="11"/>
      <c r="B630" s="19"/>
      <c r="F630" s="3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x14ac:dyDescent="0.25">
      <c r="A631" s="11"/>
      <c r="B631" s="19"/>
      <c r="F631" s="3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x14ac:dyDescent="0.25">
      <c r="A632" s="11"/>
      <c r="B632" s="19"/>
      <c r="F632" s="3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x14ac:dyDescent="0.25">
      <c r="A633" s="11"/>
      <c r="B633" s="19"/>
      <c r="F633" s="3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x14ac:dyDescent="0.25">
      <c r="A634" s="11"/>
      <c r="B634" s="19"/>
      <c r="F634" s="3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x14ac:dyDescent="0.25">
      <c r="A635" s="11"/>
      <c r="B635" s="19"/>
      <c r="F635" s="3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x14ac:dyDescent="0.25">
      <c r="A636" s="11"/>
      <c r="B636" s="19"/>
      <c r="F636" s="3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x14ac:dyDescent="0.25">
      <c r="A637" s="11"/>
      <c r="B637" s="19"/>
      <c r="F637" s="3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x14ac:dyDescent="0.25">
      <c r="A638" s="11"/>
      <c r="B638" s="19"/>
      <c r="F638" s="3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x14ac:dyDescent="0.25">
      <c r="A639" s="11"/>
      <c r="B639" s="19"/>
      <c r="F639" s="3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x14ac:dyDescent="0.25">
      <c r="A640" s="11"/>
      <c r="B640" s="19"/>
      <c r="F640" s="3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x14ac:dyDescent="0.25">
      <c r="A641" s="11"/>
      <c r="B641" s="19"/>
      <c r="F641" s="3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x14ac:dyDescent="0.25">
      <c r="A642" s="11"/>
      <c r="B642" s="19"/>
      <c r="F642" s="3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x14ac:dyDescent="0.25">
      <c r="A643" s="11"/>
      <c r="B643" s="19"/>
      <c r="F643" s="3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x14ac:dyDescent="0.25">
      <c r="A644" s="11"/>
      <c r="B644" s="19"/>
      <c r="F644" s="3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x14ac:dyDescent="0.25">
      <c r="A645" s="11"/>
      <c r="B645" s="19"/>
      <c r="F645" s="3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x14ac:dyDescent="0.25">
      <c r="A646" s="11"/>
      <c r="B646" s="19"/>
      <c r="F646" s="3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x14ac:dyDescent="0.25">
      <c r="A647" s="11"/>
      <c r="B647" s="19"/>
      <c r="F647" s="3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x14ac:dyDescent="0.25">
      <c r="A648" s="11"/>
      <c r="B648" s="19"/>
      <c r="F648" s="3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x14ac:dyDescent="0.25">
      <c r="A649" s="11"/>
      <c r="B649" s="19"/>
      <c r="F649" s="3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x14ac:dyDescent="0.25">
      <c r="A650" s="11"/>
      <c r="B650" s="19"/>
      <c r="F650" s="3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x14ac:dyDescent="0.25">
      <c r="A651" s="11"/>
      <c r="B651" s="19"/>
      <c r="F651" s="3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x14ac:dyDescent="0.25">
      <c r="A652" s="11"/>
      <c r="B652" s="19"/>
      <c r="F652" s="3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x14ac:dyDescent="0.25">
      <c r="A653" s="11"/>
      <c r="B653" s="19"/>
      <c r="F653" s="3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x14ac:dyDescent="0.25">
      <c r="A654" s="11"/>
      <c r="B654" s="19"/>
      <c r="F654" s="3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x14ac:dyDescent="0.25">
      <c r="A655" s="11"/>
      <c r="B655" s="19"/>
      <c r="F655" s="3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x14ac:dyDescent="0.25">
      <c r="A656" s="11"/>
      <c r="B656" s="19"/>
      <c r="F656" s="3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25">
      <c r="A657" s="11"/>
      <c r="B657" s="19"/>
      <c r="F657" s="3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x14ac:dyDescent="0.25">
      <c r="A658" s="11"/>
      <c r="B658" s="19"/>
      <c r="F658" s="3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x14ac:dyDescent="0.25">
      <c r="A659" s="11"/>
      <c r="B659" s="19"/>
      <c r="F659" s="3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x14ac:dyDescent="0.25">
      <c r="A660" s="11"/>
      <c r="B660" s="19"/>
      <c r="F660" s="3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x14ac:dyDescent="0.25">
      <c r="A661" s="11"/>
      <c r="B661" s="19"/>
      <c r="F661" s="3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x14ac:dyDescent="0.25">
      <c r="A662" s="11"/>
      <c r="B662" s="19"/>
      <c r="F662" s="3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x14ac:dyDescent="0.25">
      <c r="A663" s="11"/>
      <c r="B663" s="19"/>
      <c r="F663" s="3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x14ac:dyDescent="0.25">
      <c r="A664" s="11"/>
      <c r="B664" s="19"/>
      <c r="F664" s="3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x14ac:dyDescent="0.25">
      <c r="A665" s="11"/>
      <c r="B665" s="19"/>
      <c r="F665" s="3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x14ac:dyDescent="0.25">
      <c r="A666" s="11"/>
      <c r="B666" s="19"/>
      <c r="F666" s="3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x14ac:dyDescent="0.25">
      <c r="A667" s="11"/>
      <c r="B667" s="19"/>
      <c r="F667" s="3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x14ac:dyDescent="0.25">
      <c r="A668" s="11"/>
      <c r="B668" s="19"/>
      <c r="F668" s="3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x14ac:dyDescent="0.25">
      <c r="A669" s="11"/>
      <c r="B669" s="19"/>
      <c r="F669" s="3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x14ac:dyDescent="0.25">
      <c r="A670" s="11"/>
      <c r="B670" s="19"/>
      <c r="F670" s="3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x14ac:dyDescent="0.25">
      <c r="A671" s="11"/>
      <c r="B671" s="19"/>
      <c r="F671" s="3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x14ac:dyDescent="0.25">
      <c r="A672" s="11"/>
      <c r="B672" s="19"/>
      <c r="F672" s="3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x14ac:dyDescent="0.25">
      <c r="A673" s="11"/>
      <c r="B673" s="19"/>
      <c r="F673" s="3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x14ac:dyDescent="0.25">
      <c r="A674" s="11"/>
      <c r="B674" s="19"/>
      <c r="F674" s="3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x14ac:dyDescent="0.25">
      <c r="A675" s="11"/>
      <c r="B675" s="19"/>
      <c r="F675" s="3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x14ac:dyDescent="0.25">
      <c r="A676" s="11"/>
      <c r="B676" s="19"/>
      <c r="F676" s="3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x14ac:dyDescent="0.25">
      <c r="A677" s="11"/>
      <c r="B677" s="19"/>
      <c r="F677" s="3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x14ac:dyDescent="0.25">
      <c r="A678" s="11"/>
      <c r="B678" s="19"/>
      <c r="F678" s="3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x14ac:dyDescent="0.25">
      <c r="A679" s="11"/>
      <c r="B679" s="19"/>
      <c r="F679" s="3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x14ac:dyDescent="0.25">
      <c r="A680" s="11"/>
      <c r="B680" s="19"/>
      <c r="F680" s="3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x14ac:dyDescent="0.25">
      <c r="A681" s="11"/>
      <c r="B681" s="19"/>
      <c r="F681" s="3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x14ac:dyDescent="0.25">
      <c r="A682" s="11"/>
      <c r="B682" s="19"/>
      <c r="F682" s="3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25">
      <c r="A683" s="11"/>
      <c r="B683" s="19"/>
      <c r="F683" s="3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x14ac:dyDescent="0.25">
      <c r="A684" s="11"/>
      <c r="B684" s="19"/>
      <c r="F684" s="3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x14ac:dyDescent="0.25">
      <c r="A685" s="11"/>
      <c r="B685" s="19"/>
      <c r="F685" s="3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x14ac:dyDescent="0.25">
      <c r="A686" s="11"/>
      <c r="B686" s="19"/>
      <c r="F686" s="3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x14ac:dyDescent="0.25">
      <c r="A687" s="11"/>
      <c r="B687" s="19"/>
      <c r="F687" s="3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x14ac:dyDescent="0.25">
      <c r="A688" s="11"/>
      <c r="B688" s="19"/>
      <c r="F688" s="3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x14ac:dyDescent="0.25">
      <c r="A689" s="11"/>
      <c r="B689" s="19"/>
      <c r="F689" s="3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x14ac:dyDescent="0.25">
      <c r="A690" s="11"/>
      <c r="B690" s="19"/>
      <c r="F690" s="3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x14ac:dyDescent="0.25">
      <c r="A691" s="11"/>
      <c r="B691" s="19"/>
      <c r="F691" s="3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x14ac:dyDescent="0.25">
      <c r="A692" s="11"/>
      <c r="B692" s="19"/>
      <c r="F692" s="3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x14ac:dyDescent="0.25">
      <c r="A693" s="11"/>
      <c r="B693" s="19"/>
      <c r="F693" s="3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x14ac:dyDescent="0.25">
      <c r="A694" s="11"/>
      <c r="B694" s="19"/>
      <c r="F694" s="3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x14ac:dyDescent="0.25">
      <c r="A695" s="11"/>
      <c r="B695" s="19"/>
      <c r="F695" s="3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x14ac:dyDescent="0.25">
      <c r="A696" s="11"/>
      <c r="B696" s="19"/>
      <c r="F696" s="3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x14ac:dyDescent="0.25">
      <c r="A697" s="11"/>
      <c r="B697" s="19"/>
      <c r="F697" s="3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x14ac:dyDescent="0.25">
      <c r="A698" s="11"/>
      <c r="B698" s="19"/>
      <c r="F698" s="3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x14ac:dyDescent="0.25">
      <c r="A699" s="11"/>
      <c r="B699" s="19"/>
      <c r="F699" s="3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x14ac:dyDescent="0.25">
      <c r="A700" s="11"/>
      <c r="B700" s="19"/>
      <c r="F700" s="3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x14ac:dyDescent="0.25">
      <c r="A701" s="11"/>
      <c r="B701" s="19"/>
      <c r="F701" s="3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x14ac:dyDescent="0.25">
      <c r="A702" s="11"/>
      <c r="B702" s="19"/>
      <c r="F702" s="3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x14ac:dyDescent="0.25">
      <c r="A703" s="11"/>
      <c r="B703" s="19"/>
      <c r="F703" s="3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x14ac:dyDescent="0.25">
      <c r="A704" s="11"/>
      <c r="B704" s="19"/>
      <c r="F704" s="3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x14ac:dyDescent="0.25">
      <c r="A705" s="11"/>
      <c r="B705" s="19"/>
      <c r="F705" s="3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x14ac:dyDescent="0.25">
      <c r="A706" s="11"/>
      <c r="B706" s="19"/>
      <c r="F706" s="3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x14ac:dyDescent="0.25">
      <c r="A707" s="11"/>
      <c r="B707" s="19"/>
      <c r="F707" s="3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x14ac:dyDescent="0.25">
      <c r="A708" s="11"/>
      <c r="B708" s="19"/>
      <c r="F708" s="3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x14ac:dyDescent="0.25">
      <c r="A709" s="11"/>
      <c r="B709" s="19"/>
      <c r="F709" s="3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x14ac:dyDescent="0.25">
      <c r="A710" s="11"/>
      <c r="B710" s="19"/>
      <c r="F710" s="3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x14ac:dyDescent="0.25">
      <c r="A711" s="11"/>
      <c r="B711" s="19"/>
      <c r="F711" s="3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x14ac:dyDescent="0.25">
      <c r="A712" s="11"/>
      <c r="B712" s="19"/>
      <c r="F712" s="3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25">
      <c r="A713" s="11"/>
      <c r="B713" s="19"/>
      <c r="F713" s="3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x14ac:dyDescent="0.25">
      <c r="A714" s="11"/>
      <c r="B714" s="19"/>
      <c r="F714" s="3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x14ac:dyDescent="0.25">
      <c r="A715" s="11"/>
      <c r="B715" s="19"/>
      <c r="F715" s="3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x14ac:dyDescent="0.25">
      <c r="A716" s="11"/>
      <c r="B716" s="19"/>
      <c r="F716" s="3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x14ac:dyDescent="0.25">
      <c r="A717" s="11"/>
      <c r="B717" s="19"/>
      <c r="F717" s="3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x14ac:dyDescent="0.25">
      <c r="A718" s="11"/>
      <c r="B718" s="19"/>
      <c r="F718" s="3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x14ac:dyDescent="0.25">
      <c r="A719" s="11"/>
      <c r="B719" s="19"/>
      <c r="F719" s="3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x14ac:dyDescent="0.25">
      <c r="A720" s="11"/>
      <c r="B720" s="19"/>
      <c r="F720" s="3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x14ac:dyDescent="0.25">
      <c r="A721" s="11"/>
      <c r="B721" s="19"/>
      <c r="F721" s="3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x14ac:dyDescent="0.25">
      <c r="A722" s="11"/>
      <c r="B722" s="19"/>
      <c r="F722" s="3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x14ac:dyDescent="0.25">
      <c r="A723" s="11"/>
      <c r="B723" s="19"/>
      <c r="F723" s="3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x14ac:dyDescent="0.25">
      <c r="A724" s="11"/>
      <c r="B724" s="19"/>
      <c r="F724" s="3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x14ac:dyDescent="0.25">
      <c r="A725" s="11"/>
      <c r="B725" s="19"/>
      <c r="F725" s="3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x14ac:dyDescent="0.25">
      <c r="A726" s="11"/>
      <c r="B726" s="19"/>
      <c r="F726" s="3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x14ac:dyDescent="0.25">
      <c r="A727" s="11"/>
      <c r="B727" s="19"/>
      <c r="F727" s="3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x14ac:dyDescent="0.25">
      <c r="A728" s="11"/>
      <c r="B728" s="19"/>
      <c r="F728" s="3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x14ac:dyDescent="0.25">
      <c r="A729" s="11"/>
      <c r="B729" s="19"/>
      <c r="F729" s="3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x14ac:dyDescent="0.25">
      <c r="A730" s="11"/>
      <c r="B730" s="19"/>
      <c r="F730" s="3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x14ac:dyDescent="0.25">
      <c r="A731" s="11"/>
      <c r="B731" s="19"/>
      <c r="F731" s="3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x14ac:dyDescent="0.25">
      <c r="A732" s="11"/>
      <c r="B732" s="19"/>
      <c r="F732" s="3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x14ac:dyDescent="0.25">
      <c r="A733" s="11"/>
      <c r="B733" s="19"/>
      <c r="F733" s="3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x14ac:dyDescent="0.25">
      <c r="A734" s="11"/>
      <c r="B734" s="19"/>
      <c r="F734" s="3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x14ac:dyDescent="0.25">
      <c r="A735" s="11"/>
      <c r="B735" s="19"/>
      <c r="F735" s="3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x14ac:dyDescent="0.25">
      <c r="A736" s="11"/>
      <c r="B736" s="19"/>
      <c r="F736" s="3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x14ac:dyDescent="0.25">
      <c r="A737" s="11"/>
      <c r="B737" s="19"/>
      <c r="F737" s="3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x14ac:dyDescent="0.25">
      <c r="A738" s="11"/>
      <c r="B738" s="19"/>
      <c r="F738" s="3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x14ac:dyDescent="0.25"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</sheetData>
  <mergeCells count="10">
    <mergeCell ref="A1:F3"/>
    <mergeCell ref="A11:B11"/>
    <mergeCell ref="A105:F105"/>
    <mergeCell ref="A106:F106"/>
    <mergeCell ref="A9:F9"/>
    <mergeCell ref="A4:F4"/>
    <mergeCell ref="A5:F5"/>
    <mergeCell ref="A6:F6"/>
    <mergeCell ref="A7:F7"/>
    <mergeCell ref="A8:F8"/>
  </mergeCells>
  <hyperlinks>
    <hyperlink ref="A106" r:id="rId1"/>
  </hyperlinks>
  <printOptions horizontalCentered="1" verticalCentered="1"/>
  <pageMargins left="0.94488188976377963" right="0.23622047244094491" top="0.51181102362204722" bottom="0.47244094488188981" header="0.31496062992125984" footer="0.31496062992125984"/>
  <pageSetup scale="81" orientation="landscape" horizontalDpi="0" verticalDpi="0" r:id="rId2"/>
  <headerFooter>
    <oddFooter>&amp;C&amp;P</oddFooter>
  </headerFooter>
  <rowBreaks count="3" manualBreakCount="3">
    <brk id="34" max="16383" man="1"/>
    <brk id="66" max="16383" man="1"/>
    <brk id="107" max="16383" man="1"/>
  </rowBreaks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EJECUCION</vt:lpstr>
      <vt:lpstr>EJECUCION!Títulos_a_imprimir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2023-08-14T16:09:36Z</cp:lastPrinted>
  <dcterms:created xsi:type="dcterms:W3CDTF">2018-08-01T15:16:23Z</dcterms:created>
  <dcterms:modified xsi:type="dcterms:W3CDTF">2023-08-14T16:22:03Z</dcterms:modified>
</cp:coreProperties>
</file>